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scription Ma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$#,##0.00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164" fontId="3" fillId="0" borderId="0" pivotButton="0" quotePrefix="0" xfId="0"/>
    <xf numFmtId="0" fontId="6" fillId="0" borderId="0" pivotButton="0" quotePrefix="0" xfId="0"/>
    <xf numFmtId="165" fontId="3" fillId="0" borderId="0" pivotButton="0" quotePrefix="0" xfId="0"/>
    <xf numFmtId="166" fontId="3" fillId="0" borderId="0" pivotButton="0" quotePrefix="0" xfId="0"/>
    <xf numFmtId="165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44" customWidth="1" min="3" max="3"/>
  </cols>
  <sheetData>
    <row r="1">
      <c r="A1" s="1" t="inlineStr">
        <is>
          <t>Restaurant Subscription Break-Even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YOUR MEMBERSHIP OFFER (fill in yellow cells)</t>
        </is>
      </c>
    </row>
    <row r="5">
      <c r="A5" s="4" t="inlineStr">
        <is>
          <t>Monthly membership fee ($)</t>
        </is>
      </c>
      <c r="B5" s="5" t="n">
        <v>25</v>
      </c>
    </row>
    <row r="6">
      <c r="A6" s="4" t="inlineStr">
        <is>
          <t>Your cost of the redeemed item ($)</t>
        </is>
      </c>
      <c r="B6" s="5" t="n">
        <v>0.45</v>
      </c>
    </row>
    <row r="7">
      <c r="A7" s="4" t="inlineStr">
        <is>
          <t>Menu price of the redeemed item ($)</t>
        </is>
      </c>
      <c r="B7" s="5" t="n">
        <v>3.5</v>
      </c>
    </row>
    <row r="8">
      <c r="A8" s="4" t="inlineStr">
        <is>
          <t>Max redemptions allowed per month (the cap)</t>
        </is>
      </c>
      <c r="B8" s="5" t="n">
        <v>30</v>
      </c>
    </row>
    <row r="9">
      <c r="A9" s="4" t="inlineStr">
        <is>
          <t>Expected redemptions per member per month</t>
        </is>
      </c>
      <c r="B9" s="5" t="n">
        <v>18</v>
      </c>
    </row>
    <row r="10">
      <c r="A10" s="4" t="inlineStr">
        <is>
          <t>Attach rate (% of visits that add a paid item)</t>
        </is>
      </c>
      <c r="B10" s="5" t="n">
        <v>0.45</v>
      </c>
    </row>
    <row r="11">
      <c r="A11" s="4" t="inlineStr">
        <is>
          <t>Average profit on the attached item ($)</t>
        </is>
      </c>
      <c r="B11" s="5" t="n">
        <v>2.2</v>
      </c>
    </row>
    <row r="12">
      <c r="A12" s="4" t="inlineStr">
        <is>
          <t>Payment processing fee (as decimal)</t>
        </is>
      </c>
      <c r="B12" s="5" t="n">
        <v>0.029</v>
      </c>
    </row>
    <row r="14">
      <c r="A14" s="3" t="inlineStr">
        <is>
          <t>WORST CASE — THE MEMBER WHO MAXES IT OUT</t>
        </is>
      </c>
    </row>
    <row r="15">
      <c r="A15" s="4" t="inlineStr">
        <is>
          <t>Break-even redemptions (fee / item cost)</t>
        </is>
      </c>
      <c r="B15" s="6">
        <f>B6/B7</f>
        <v/>
      </c>
      <c r="C15" s="7" t="inlineStr">
        <is>
          <t>Your cap MUST be comfortably below this number.</t>
        </is>
      </c>
    </row>
    <row r="16">
      <c r="A16" s="4" t="inlineStr">
        <is>
          <t>Cost if member redeems the full cap</t>
        </is>
      </c>
      <c r="B16" s="8">
        <f>B9*B7</f>
        <v/>
      </c>
    </row>
    <row r="17">
      <c r="A17" s="4" t="inlineStr">
        <is>
          <t>Cap as % of break-even</t>
        </is>
      </c>
      <c r="B17" s="9">
        <f>B9/B15</f>
        <v/>
      </c>
      <c r="C17" s="7" t="inlineStr">
        <is>
          <t>Under 60% is safe. Over 85% = reprice or lower the cap.</t>
        </is>
      </c>
    </row>
    <row r="18">
      <c r="A18" s="4" t="inlineStr">
        <is>
          <t>Worst-case profit per member per month</t>
        </is>
      </c>
      <c r="B18" s="10">
        <f>B6-(B6*B12)-B16</f>
        <v/>
      </c>
      <c r="C18" s="7" t="inlineStr">
        <is>
          <t>If this is negative, the program loses money on heavy users.</t>
        </is>
      </c>
    </row>
    <row r="20">
      <c r="A20" s="3" t="inlineStr">
        <is>
          <t>EXPECTED CASE — WHAT YOU ACTUALLY EARN</t>
        </is>
      </c>
    </row>
    <row r="21">
      <c r="A21" s="4" t="inlineStr">
        <is>
          <t>Cost of expected redemptions</t>
        </is>
      </c>
      <c r="B21" s="8">
        <f>B10*B7</f>
        <v/>
      </c>
    </row>
    <row r="22">
      <c r="A22" s="4" t="inlineStr">
        <is>
          <t>Processing fee on the membership</t>
        </is>
      </c>
      <c r="B22" s="8">
        <f>B6*B12</f>
        <v/>
      </c>
    </row>
    <row r="23">
      <c r="A23" s="4" t="inlineStr">
        <is>
          <t>Profit from attached purchases</t>
        </is>
      </c>
      <c r="B23" s="8">
        <f>B10*B11*B13</f>
        <v/>
      </c>
    </row>
    <row r="24">
      <c r="A24" s="4" t="inlineStr">
        <is>
          <t>Profit per member per month</t>
        </is>
      </c>
      <c r="B24" s="10">
        <f>B6-B21-B22+B23</f>
        <v/>
      </c>
    </row>
    <row r="25">
      <c r="A25" s="4" t="inlineStr">
        <is>
          <t>Effective discount the member receives</t>
        </is>
      </c>
      <c r="B25" s="9">
        <f>(B10*B8-B6)/(B10*B8)</f>
        <v/>
      </c>
      <c r="C25" s="7" t="inlineStr">
        <is>
          <t>Over 60%? Great deal for them — check worst case above.</t>
        </is>
      </c>
    </row>
    <row r="27">
      <c r="A27" s="3" t="inlineStr">
        <is>
          <t>PROGRAM TOTALS</t>
        </is>
      </c>
    </row>
    <row r="28">
      <c r="A28" s="4" t="inlineStr">
        <is>
          <t>Number of members</t>
        </is>
      </c>
      <c r="B28" s="5" t="n">
        <v>100</v>
      </c>
    </row>
    <row r="29">
      <c r="A29" s="4" t="inlineStr">
        <is>
          <t>Monthly churn rate (as decimal)</t>
        </is>
      </c>
      <c r="B29" s="5" t="n">
        <v>0.06</v>
      </c>
    </row>
    <row r="30">
      <c r="A30" s="4" t="inlineStr">
        <is>
          <t>Prepaid revenue collected per month</t>
        </is>
      </c>
      <c r="B30" s="10">
        <f>B6*B28</f>
        <v/>
      </c>
    </row>
    <row r="31">
      <c r="A31" s="4" t="inlineStr">
        <is>
          <t>Program profit per month</t>
        </is>
      </c>
      <c r="B31" s="10">
        <f>B24*B28</f>
        <v/>
      </c>
    </row>
    <row r="32">
      <c r="A32" s="4" t="inlineStr">
        <is>
          <t>Program profit per year</t>
        </is>
      </c>
      <c r="B32" s="10">
        <f>B31*12</f>
        <v/>
      </c>
    </row>
    <row r="33">
      <c r="A33" s="4" t="inlineStr">
        <is>
          <t>Average member lifetime (months)</t>
        </is>
      </c>
      <c r="B33" s="6">
        <f>1/B29</f>
        <v/>
      </c>
    </row>
    <row r="34">
      <c r="A34" s="4" t="inlineStr">
        <is>
          <t>Lifetime value per member</t>
        </is>
      </c>
      <c r="B34" s="10">
        <f>B24*B33</f>
        <v/>
      </c>
    </row>
    <row r="36">
      <c r="A36" s="7" t="inlineStr">
        <is>
          <t>Rule of thumb: set the cap so cap x item cost stays under 60% of the fee. Profit comes from attached purchases and extra visits, not from the redeemed item. Yellow = your inputs.</t>
        </is>
      </c>
    </row>
    <row r="37">
      <c r="A37" s="7" t="inlineStr">
        <is>
          <t>Recurring billing, member lookup and redemption tracking built into the POS — free at cobblestonepos.com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2026-08-24T12:11:30Z</dcterms:created>
  <dcterms:modified xmlns:dcterms="http://purl.org/dc/terms/" xmlns:xsi="http://www.w3.org/2001/XMLSchema-instance" xsi:type="dcterms:W3CDTF">2026-08-24T12:11:30Z</dcterms:modified>
</cp:coreProperties>
</file>