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 Aud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b val="1"/>
      <color rgb="00FFFFFF"/>
    </font>
    <font>
      <b val="1"/>
      <color rgb="00B5482E"/>
      <sz val="13"/>
    </font>
    <font>
      <i val="1"/>
      <color rgb="008F7A6A"/>
      <sz val="9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B548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4" fontId="5" fillId="2" borderId="0" pivotButton="0" quotePrefix="0" xfId="0"/>
    <xf numFmtId="0" fontId="6" fillId="3" borderId="0" applyAlignment="1" pivotButton="0" quotePrefix="0" xfId="0">
      <alignment vertical="center" wrapText="1"/>
    </xf>
    <xf numFmtId="0" fontId="5" fillId="2" borderId="0" pivotButton="0" quotePrefix="0" xfId="0"/>
    <xf numFmtId="164" fontId="5" fillId="2" borderId="0" pivotButton="0" quotePrefix="0" xfId="0"/>
    <xf numFmtId="4" fontId="3" fillId="0" borderId="0" pivotButton="0" quotePrefix="0" xfId="0"/>
    <xf numFmtId="164" fontId="3" fillId="0" borderId="0" pivotButton="0" quotePrefix="0" xfId="0"/>
    <xf numFmtId="4" fontId="7" fillId="0" borderId="0" pivotButton="0" quotePrefix="0" xfId="0"/>
    <xf numFmtId="164" fontId="7" fillId="0" borderId="0" pivotButton="0" quotePrefix="0" xfId="0"/>
    <xf numFmtId="3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4" customWidth="1" min="5" max="5"/>
    <col width="14" customWidth="1" min="6" max="6"/>
    <col width="16" customWidth="1" min="7" max="7"/>
    <col width="16" customWidth="1" min="8" max="8"/>
  </cols>
  <sheetData>
    <row r="1">
      <c r="A1" s="1" t="inlineStr">
        <is>
          <t>Weekly Hours, Overtime &amp; Break Audit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SETTINGS</t>
        </is>
      </c>
    </row>
    <row r="5">
      <c r="A5" s="4" t="inlineStr">
        <is>
          <t>Overtime threshold (hrs/week)</t>
        </is>
      </c>
      <c r="B5" s="5" t="n">
        <v>40</v>
      </c>
    </row>
    <row r="6">
      <c r="A6" s="4" t="inlineStr">
        <is>
          <t>Overtime multiplier</t>
        </is>
      </c>
      <c r="B6" s="5" t="n">
        <v>1.5</v>
      </c>
    </row>
    <row r="7">
      <c r="A7" s="4" t="inlineStr">
        <is>
          <t>Meal break required after (hrs)</t>
        </is>
      </c>
      <c r="B7" s="5" t="n">
        <v>6</v>
      </c>
    </row>
    <row r="9">
      <c r="A9" s="6" t="inlineStr">
        <is>
          <t>Employee</t>
        </is>
      </c>
      <c r="B9" s="6" t="inlineStr">
        <is>
          <t>Hourly rate</t>
        </is>
      </c>
      <c r="C9" s="6" t="inlineStr">
        <is>
          <t>Regular+OT hrs</t>
        </is>
      </c>
      <c r="D9" s="6" t="inlineStr">
        <is>
          <t>Longest shift</t>
        </is>
      </c>
      <c r="E9" s="6" t="inlineStr">
        <is>
          <t>Break taken? (Y/N)</t>
        </is>
      </c>
      <c r="F9" s="6" t="inlineStr">
        <is>
          <t>Overtime hrs</t>
        </is>
      </c>
      <c r="G9" s="6" t="inlineStr">
        <is>
          <t>Gross pay</t>
        </is>
      </c>
      <c r="H9" s="6" t="inlineStr">
        <is>
          <t>Break flag</t>
        </is>
      </c>
    </row>
    <row r="10">
      <c r="A10" s="7" t="inlineStr">
        <is>
          <t>Employee A</t>
        </is>
      </c>
      <c r="B10" s="8" t="n">
        <v>16</v>
      </c>
      <c r="C10" s="5" t="n">
        <v>44</v>
      </c>
      <c r="D10" s="5" t="n">
        <v>9</v>
      </c>
      <c r="E10" s="7" t="inlineStr">
        <is>
          <t>Y</t>
        </is>
      </c>
      <c r="F10" s="9">
        <f>IF(C10="","",MAX(0,C10-$B$5))</f>
        <v/>
      </c>
      <c r="G10" s="10">
        <f>IF(OR(B10="",C10=""),"",(C10-F10)*B10+F10*B10*$B$6)</f>
        <v/>
      </c>
      <c r="H10" s="9">
        <f>IF(D10="","",IF(AND(D10&gt;$B$7,UPPER(E10)&lt;&gt;"Y"),"MISSED BREAK","OK"))</f>
        <v/>
      </c>
    </row>
    <row r="11">
      <c r="A11" s="7" t="inlineStr">
        <is>
          <t>Employee B</t>
        </is>
      </c>
      <c r="B11" s="8" t="n">
        <v>15</v>
      </c>
      <c r="C11" s="5" t="n">
        <v>32</v>
      </c>
      <c r="D11" s="5" t="n">
        <v>7</v>
      </c>
      <c r="E11" s="7" t="inlineStr">
        <is>
          <t>N</t>
        </is>
      </c>
      <c r="F11" s="9">
        <f>IF(C11="","",MAX(0,C11-$B$5))</f>
        <v/>
      </c>
      <c r="G11" s="10">
        <f>IF(OR(B11="",C11=""),"",(C11-F11)*B11+F11*B11*$B$6)</f>
        <v/>
      </c>
      <c r="H11" s="9">
        <f>IF(D11="","",IF(AND(D11&gt;$B$7,UPPER(E11)&lt;&gt;"Y"),"MISSED BREAK","OK"))</f>
        <v/>
      </c>
    </row>
    <row r="12">
      <c r="A12" s="7" t="inlineStr">
        <is>
          <t>Employee C</t>
        </is>
      </c>
      <c r="B12" s="8" t="n">
        <v>18</v>
      </c>
      <c r="C12" s="5" t="n">
        <v>38</v>
      </c>
      <c r="D12" s="5" t="n">
        <v>5</v>
      </c>
      <c r="E12" s="7" t="inlineStr">
        <is>
          <t>Y</t>
        </is>
      </c>
      <c r="F12" s="9">
        <f>IF(C12="","",MAX(0,C12-$B$5))</f>
        <v/>
      </c>
      <c r="G12" s="10">
        <f>IF(OR(B12="",C12=""),"",(C12-F12)*B12+F12*B12*$B$6)</f>
        <v/>
      </c>
      <c r="H12" s="9">
        <f>IF(D12="","",IF(AND(D12&gt;$B$7,UPPER(E12)&lt;&gt;"Y"),"MISSED BREAK","OK"))</f>
        <v/>
      </c>
    </row>
    <row r="13">
      <c r="A13" s="7" t="n"/>
      <c r="B13" s="8" t="n"/>
      <c r="C13" s="5" t="n"/>
      <c r="D13" s="5" t="n"/>
      <c r="E13" s="7" t="n"/>
      <c r="F13" s="9">
        <f>IF(C13="","",MAX(0,C13-$B$5))</f>
        <v/>
      </c>
      <c r="G13" s="10">
        <f>IF(OR(B13="",C13=""),"",(C13-F13)*B13+F13*B13*$B$6)</f>
        <v/>
      </c>
      <c r="H13" s="9">
        <f>IF(D13="","",IF(AND(D13&gt;$B$7,UPPER(E13)&lt;&gt;"Y"),"MISSED BREAK","OK"))</f>
        <v/>
      </c>
    </row>
    <row r="14">
      <c r="A14" s="7" t="n"/>
      <c r="B14" s="8" t="n"/>
      <c r="C14" s="5" t="n"/>
      <c r="D14" s="5" t="n"/>
      <c r="E14" s="7" t="n"/>
      <c r="F14" s="9">
        <f>IF(C14="","",MAX(0,C14-$B$5))</f>
        <v/>
      </c>
      <c r="G14" s="10">
        <f>IF(OR(B14="",C14=""),"",(C14-F14)*B14+F14*B14*$B$6)</f>
        <v/>
      </c>
      <c r="H14" s="9">
        <f>IF(D14="","",IF(AND(D14&gt;$B$7,UPPER(E14)&lt;&gt;"Y"),"MISSED BREAK","OK"))</f>
        <v/>
      </c>
    </row>
    <row r="15">
      <c r="A15" s="7" t="n"/>
      <c r="B15" s="8" t="n"/>
      <c r="C15" s="5" t="n"/>
      <c r="D15" s="5" t="n"/>
      <c r="E15" s="7" t="n"/>
      <c r="F15" s="9">
        <f>IF(C15="","",MAX(0,C15-$B$5))</f>
        <v/>
      </c>
      <c r="G15" s="10">
        <f>IF(OR(B15="",C15=""),"",(C15-F15)*B15+F15*B15*$B$6)</f>
        <v/>
      </c>
      <c r="H15" s="9">
        <f>IF(D15="","",IF(AND(D15&gt;$B$7,UPPER(E15)&lt;&gt;"Y"),"MISSED BREAK","OK"))</f>
        <v/>
      </c>
    </row>
    <row r="16">
      <c r="A16" s="7" t="n"/>
      <c r="B16" s="8" t="n"/>
      <c r="C16" s="5" t="n"/>
      <c r="D16" s="5" t="n"/>
      <c r="E16" s="7" t="n"/>
      <c r="F16" s="9">
        <f>IF(C16="","",MAX(0,C16-$B$5))</f>
        <v/>
      </c>
      <c r="G16" s="10">
        <f>IF(OR(B16="",C16=""),"",(C16-F16)*B16+F16*B16*$B$6)</f>
        <v/>
      </c>
      <c r="H16" s="9">
        <f>IF(D16="","",IF(AND(D16&gt;$B$7,UPPER(E16)&lt;&gt;"Y"),"MISSED BREAK","OK"))</f>
        <v/>
      </c>
    </row>
    <row r="17">
      <c r="A17" s="7" t="n"/>
      <c r="B17" s="8" t="n"/>
      <c r="C17" s="5" t="n"/>
      <c r="D17" s="5" t="n"/>
      <c r="E17" s="7" t="n"/>
      <c r="F17" s="9">
        <f>IF(C17="","",MAX(0,C17-$B$5))</f>
        <v/>
      </c>
      <c r="G17" s="10">
        <f>IF(OR(B17="",C17=""),"",(C17-F17)*B17+F17*B17*$B$6)</f>
        <v/>
      </c>
      <c r="H17" s="9">
        <f>IF(D17="","",IF(AND(D17&gt;$B$7,UPPER(E17)&lt;&gt;"Y"),"MISSED BREAK","OK"))</f>
        <v/>
      </c>
    </row>
    <row r="18">
      <c r="A18" s="7" t="n"/>
      <c r="B18" s="8" t="n"/>
      <c r="C18" s="5" t="n"/>
      <c r="D18" s="5" t="n"/>
      <c r="E18" s="7" t="n"/>
      <c r="F18" s="9">
        <f>IF(C18="","",MAX(0,C18-$B$5))</f>
        <v/>
      </c>
      <c r="G18" s="10">
        <f>IF(OR(B18="",C18=""),"",(C18-F18)*B18+F18*B18*$B$6)</f>
        <v/>
      </c>
      <c r="H18" s="9">
        <f>IF(D18="","",IF(AND(D18&gt;$B$7,UPPER(E18)&lt;&gt;"Y"),"MISSED BREAK","OK"))</f>
        <v/>
      </c>
    </row>
    <row r="19">
      <c r="A19" s="7" t="n"/>
      <c r="B19" s="8" t="n"/>
      <c r="C19" s="5" t="n"/>
      <c r="D19" s="5" t="n"/>
      <c r="E19" s="7" t="n"/>
      <c r="F19" s="9">
        <f>IF(C19="","",MAX(0,C19-$B$5))</f>
        <v/>
      </c>
      <c r="G19" s="10">
        <f>IF(OR(B19="",C19=""),"",(C19-F19)*B19+F19*B19*$B$6)</f>
        <v/>
      </c>
      <c r="H19" s="9">
        <f>IF(D19="","",IF(AND(D19&gt;$B$7,UPPER(E19)&lt;&gt;"Y"),"MISSED BREAK","OK"))</f>
        <v/>
      </c>
    </row>
    <row r="20">
      <c r="A20" s="7" t="n"/>
      <c r="B20" s="8" t="n"/>
      <c r="C20" s="5" t="n"/>
      <c r="D20" s="5" t="n"/>
      <c r="E20" s="7" t="n"/>
      <c r="F20" s="9">
        <f>IF(C20="","",MAX(0,C20-$B$5))</f>
        <v/>
      </c>
      <c r="G20" s="10">
        <f>IF(OR(B20="",C20=""),"",(C20-F20)*B20+F20*B20*$B$6)</f>
        <v/>
      </c>
      <c r="H20" s="9">
        <f>IF(D20="","",IF(AND(D20&gt;$B$7,UPPER(E20)&lt;&gt;"Y"),"MISSED BREAK","OK"))</f>
        <v/>
      </c>
    </row>
    <row r="21">
      <c r="A21" s="7" t="n"/>
      <c r="B21" s="8" t="n"/>
      <c r="C21" s="5" t="n"/>
      <c r="D21" s="5" t="n"/>
      <c r="E21" s="7" t="n"/>
      <c r="F21" s="9">
        <f>IF(C21="","",MAX(0,C21-$B$5))</f>
        <v/>
      </c>
      <c r="G21" s="10">
        <f>IF(OR(B21="",C21=""),"",(C21-F21)*B21+F21*B21*$B$6)</f>
        <v/>
      </c>
      <c r="H21" s="9">
        <f>IF(D21="","",IF(AND(D21&gt;$B$7,UPPER(E21)&lt;&gt;"Y"),"MISSED BREAK","OK"))</f>
        <v/>
      </c>
    </row>
    <row r="22">
      <c r="A22" s="7" t="n"/>
      <c r="B22" s="8" t="n"/>
      <c r="C22" s="5" t="n"/>
      <c r="D22" s="5" t="n"/>
      <c r="E22" s="7" t="n"/>
      <c r="F22" s="9">
        <f>IF(C22="","",MAX(0,C22-$B$5))</f>
        <v/>
      </c>
      <c r="G22" s="10">
        <f>IF(OR(B22="",C22=""),"",(C22-F22)*B22+F22*B22*$B$6)</f>
        <v/>
      </c>
      <c r="H22" s="9">
        <f>IF(D22="","",IF(AND(D22&gt;$B$7,UPPER(E22)&lt;&gt;"Y"),"MISSED BREAK","OK"))</f>
        <v/>
      </c>
    </row>
    <row r="23">
      <c r="A23" s="7" t="n"/>
      <c r="B23" s="8" t="n"/>
      <c r="C23" s="5" t="n"/>
      <c r="D23" s="5" t="n"/>
      <c r="E23" s="7" t="n"/>
      <c r="F23" s="9">
        <f>IF(C23="","",MAX(0,C23-$B$5))</f>
        <v/>
      </c>
      <c r="G23" s="10">
        <f>IF(OR(B23="",C23=""),"",(C23-F23)*B23+F23*B23*$B$6)</f>
        <v/>
      </c>
      <c r="H23" s="9">
        <f>IF(D23="","",IF(AND(D23&gt;$B$7,UPPER(E23)&lt;&gt;"Y"),"MISSED BREAK","OK"))</f>
        <v/>
      </c>
    </row>
    <row r="24">
      <c r="A24" s="7" t="n"/>
      <c r="B24" s="8" t="n"/>
      <c r="C24" s="5" t="n"/>
      <c r="D24" s="5" t="n"/>
      <c r="E24" s="7" t="n"/>
      <c r="F24" s="9">
        <f>IF(C24="","",MAX(0,C24-$B$5))</f>
        <v/>
      </c>
      <c r="G24" s="10">
        <f>IF(OR(B24="",C24=""),"",(C24-F24)*B24+F24*B24*$B$6)</f>
        <v/>
      </c>
      <c r="H24" s="9">
        <f>IF(D24="","",IF(AND(D24&gt;$B$7,UPPER(E24)&lt;&gt;"Y"),"MISSED BREAK","OK"))</f>
        <v/>
      </c>
    </row>
    <row r="26">
      <c r="A26" s="4" t="inlineStr">
        <is>
          <t>TOTALS</t>
        </is>
      </c>
      <c r="F26" s="11">
        <f>SUM(F10:F24)</f>
        <v/>
      </c>
      <c r="G26" s="12">
        <f>SUM(G10:G24)</f>
        <v/>
      </c>
    </row>
    <row r="27">
      <c r="A27" s="4" t="inlineStr">
        <is>
          <t>Missed-break flags</t>
        </is>
      </c>
      <c r="B27" s="13">
        <f>COUNTIF(H10:H24,"MISSED BREAK")</f>
        <v/>
      </c>
    </row>
    <row r="29">
      <c r="A29" s="14" t="inlineStr">
        <is>
          <t>Break and overtime rules vary by state. Confirm yours with your accountant or labor department.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2026-10-11T12:16:18Z</dcterms:created>
  <dcterms:modified xmlns:dcterms="http://purl.org/dc/terms/" xmlns:xsi="http://www.w3.org/2001/XMLSchema-instance" xsi:type="dcterms:W3CDTF">2026-10-11T12:16:18Z</dcterms:modified>
</cp:coreProperties>
</file>