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SDE Recast" sheetId="1" state="visible" r:id="rId1"/>
    <sheet xmlns:r="http://schemas.openxmlformats.org/officeDocument/2006/relationships" name="2. Multiple Scorecard" sheetId="2" state="visible" r:id="rId2"/>
    <sheet xmlns:r="http://schemas.openxmlformats.org/officeDocument/2006/relationships" name="3. Value Three Ways" sheetId="3" state="visible" r:id="rId3"/>
    <sheet xmlns:r="http://schemas.openxmlformats.org/officeDocument/2006/relationships" name="4. What You Keep" sheetId="4" state="visible" r:id="rId4"/>
    <sheet xmlns:r="http://schemas.openxmlformats.org/officeDocument/2006/relationships" name="5. 12-Month Prep Pla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"/>
    <numFmt numFmtId="166" formatCode="0.00&quot;x&quot;"/>
    <numFmt numFmtId="167" formatCode="0.0&quot;x&quot;"/>
  </numFmts>
  <fonts count="1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color rgb="002A2622"/>
    </font>
    <font>
      <b val="1"/>
    </font>
    <font>
      <b val="1"/>
      <color rgb="00B5482E"/>
      <sz val="14"/>
    </font>
    <font/>
    <font>
      <b val="1"/>
      <color rgb="00FFFFFF"/>
    </font>
    <font>
      <b val="1"/>
      <color rgb="00B5482E"/>
      <sz val="13"/>
    </font>
    <font>
      <b val="1"/>
      <color rgb="002E7D4F"/>
      <sz val="13"/>
    </font>
    <font>
      <b val="1"/>
      <color rgb="00B5482E"/>
    </font>
    <font>
      <b val="1"/>
      <color rgb="002E7D4F"/>
      <sz val="14"/>
    </font>
    <font>
      <b val="1"/>
      <color rgb="00B5482E"/>
      <sz val="12"/>
    </font>
    <font>
      <b val="1"/>
      <color rgb="002E7D4F"/>
    </font>
    <font>
      <b val="1"/>
      <color rgb="002E7D4F"/>
      <sz val="12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2" borderId="1" pivotButton="0" quotePrefix="0" xfId="0"/>
    <xf numFmtId="0" fontId="5" fillId="0" borderId="0" pivotButton="0" quotePrefix="0" xfId="0"/>
    <xf numFmtId="3" fontId="6" fillId="0" borderId="1" pivotButton="0" quotePrefix="0" xfId="0"/>
    <xf numFmtId="3" fontId="7" fillId="0" borderId="1" pivotButton="0" quotePrefix="0" xfId="0"/>
    <xf numFmtId="164" fontId="8" fillId="0" borderId="1" pivotButton="0" quotePrefix="0" xfId="0"/>
    <xf numFmtId="0" fontId="9" fillId="3" borderId="1" applyAlignment="1" pivotButton="0" quotePrefix="0" xfId="0">
      <alignment horizontal="center" wrapText="1"/>
    </xf>
    <xf numFmtId="0" fontId="5" fillId="2" borderId="1" pivotButton="0" quotePrefix="0" xfId="0"/>
    <xf numFmtId="0" fontId="10" fillId="0" borderId="1" pivotButton="0" quotePrefix="0" xfId="0"/>
    <xf numFmtId="165" fontId="8" fillId="0" borderId="1" pivotButton="0" quotePrefix="0" xfId="0"/>
    <xf numFmtId="166" fontId="11" fillId="0" borderId="1" pivotButton="0" quotePrefix="0" xfId="0"/>
    <xf numFmtId="0" fontId="12" fillId="0" borderId="1" pivotButton="0" quotePrefix="0" xfId="0"/>
    <xf numFmtId="3" fontId="8" fillId="0" borderId="1" pivotButton="0" quotePrefix="0" xfId="0"/>
    <xf numFmtId="166" fontId="8" fillId="0" borderId="1" pivotButton="0" quotePrefix="0" xfId="0"/>
    <xf numFmtId="3" fontId="12" fillId="0" borderId="1" pivotButton="0" quotePrefix="0" xfId="0"/>
    <xf numFmtId="164" fontId="5" fillId="2" borderId="1" pivotButton="0" quotePrefix="0" xfId="0"/>
    <xf numFmtId="3" fontId="13" fillId="0" borderId="1" pivotButton="0" quotePrefix="0" xfId="0"/>
    <xf numFmtId="3" fontId="14" fillId="0" borderId="1" pivotButton="0" quotePrefix="0" xfId="0"/>
    <xf numFmtId="3" fontId="15" fillId="0" borderId="1" pivotButton="0" quotePrefix="0" xfId="0"/>
    <xf numFmtId="167" fontId="8" fillId="0" borderId="1" pivotButton="0" quotePrefix="0" xfId="0"/>
    <xf numFmtId="164" fontId="16" fillId="0" borderId="1" pivotButton="0" quotePrefix="0" xfId="0"/>
  </cellXfs>
  <cellStyles count="1">
    <cellStyle name="Normal" xfId="0" builtinId="0" hidden="0"/>
  </cellStyles>
  <dxfs count="2">
    <dxf>
      <font>
        <b val="1"/>
        <color rgb="009B1C1C"/>
      </font>
      <fill>
        <patternFill patternType="solid">
          <fgColor rgb="00F8D7DA"/>
        </patternFill>
      </fill>
    </dxf>
    <dxf>
      <font>
        <b val="1"/>
        <color rgb="001F5C3A"/>
      </font>
      <fill>
        <patternFill patternType="solid">
          <fgColor rgb="00DFF3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54" customWidth="1" min="3" max="3"/>
  </cols>
  <sheetData>
    <row r="1">
      <c r="A1" s="1" t="inlineStr">
        <is>
          <t>Step 1: Recast Your P&amp;L Into SDE</t>
        </is>
      </c>
    </row>
    <row r="2">
      <c r="A2" s="2" t="inlineStr">
        <is>
          <t>The Restaurant Owner Hub  ·  free tool</t>
        </is>
      </c>
    </row>
    <row r="3">
      <c r="A3" s="3" t="inlineStr">
        <is>
          <t>SDE = what a working owner-operator takes home. Fill the yellow cells from your last 12 months. Every add-back must be documentable.</t>
        </is>
      </c>
    </row>
    <row r="5">
      <c r="A5" s="4" t="inlineStr">
        <is>
          <t>Trailing 12-month revenue ($)</t>
        </is>
      </c>
      <c r="B5" s="5" t="n">
        <v>980000</v>
      </c>
    </row>
    <row r="6">
      <c r="A6" s="4" t="inlineStr">
        <is>
          <t>Net profit from your P&amp;L ($)</t>
        </is>
      </c>
      <c r="B6" s="5" t="n">
        <v>18000</v>
      </c>
      <c r="C6" s="3" t="inlineStr">
        <is>
          <t>Bottom line before any add-backs. Use the tax-return figure if they differ.</t>
        </is>
      </c>
    </row>
    <row r="8">
      <c r="A8" s="4" t="inlineStr">
        <is>
          <t>ADD BACKS</t>
        </is>
      </c>
    </row>
    <row r="9">
      <c r="A9" s="6" t="inlineStr">
        <is>
          <t>Owner salary + payroll taxes (ONE working owner)</t>
        </is>
      </c>
      <c r="B9" s="5" t="n">
        <v>65000</v>
      </c>
      <c r="C9" s="3" t="inlineStr">
        <is>
          <t>Only the owner who actually works in the business.</t>
        </is>
      </c>
    </row>
    <row r="10">
      <c r="A10" s="6" t="inlineStr">
        <is>
          <t>Depreciation &amp; amortization</t>
        </is>
      </c>
      <c r="B10" s="5" t="n">
        <v>22000</v>
      </c>
      <c r="C10" s="3" t="inlineStr">
        <is>
          <t>Non-cash. Straight off the P&amp;L.</t>
        </is>
      </c>
    </row>
    <row r="11">
      <c r="A11" s="6" t="inlineStr">
        <is>
          <t>Interest on debt the buyer will NOT assume</t>
        </is>
      </c>
      <c r="B11" s="5" t="n">
        <v>7500</v>
      </c>
      <c r="C11" s="3" t="inlineStr">
        <is>
          <t>If the buyer assumes the loan, do not add this back.</t>
        </is>
      </c>
    </row>
    <row r="12">
      <c r="A12" s="6" t="inlineStr">
        <is>
          <t>Owner health insurance / personal benefits</t>
        </is>
      </c>
      <c r="B12" s="5" t="n">
        <v>6000</v>
      </c>
      <c r="C12" s="3" t="inlineStr">
        <is>
          <t>Must be identifiable on the statements.</t>
        </is>
      </c>
    </row>
    <row r="13">
      <c r="A13" s="6" t="inlineStr">
        <is>
          <t>Vehicle, phone, meals, travel (personal portion)</t>
        </is>
      </c>
      <c r="B13" s="5" t="n">
        <v>4500</v>
      </c>
      <c r="C13" s="3" t="inlineStr">
        <is>
          <t>Be conservative. Buyers challenge this line first.</t>
        </is>
      </c>
    </row>
    <row r="14">
      <c r="A14" s="6" t="inlineStr">
        <is>
          <t>One-time repairs or capital events</t>
        </is>
      </c>
      <c r="B14" s="5" t="n">
        <v>9000</v>
      </c>
      <c r="C14" s="3" t="inlineStr">
        <is>
          <t>Hood replacement, flood, failed patio build.</t>
        </is>
      </c>
    </row>
    <row r="15">
      <c r="A15" s="6" t="inlineStr">
        <is>
          <t>One-time legal / professional fees</t>
        </is>
      </c>
      <c r="B15" s="5" t="n">
        <v>2500</v>
      </c>
      <c r="C15" s="3" t="inlineStr">
        <is>
          <t>Not recurring counsel.</t>
        </is>
      </c>
    </row>
    <row r="16">
      <c r="A16" s="6" t="inlineStr">
        <is>
          <t>Family or non-working payroll</t>
        </is>
      </c>
      <c r="B16" s="5" t="n">
        <v>0</v>
      </c>
      <c r="C16" s="3" t="inlineStr">
        <is>
          <t>Wages the buyer will not need to pay.</t>
        </is>
      </c>
    </row>
    <row r="17">
      <c r="A17" s="6" t="inlineStr">
        <is>
          <t>Other documentable add-back</t>
        </is>
      </c>
      <c r="B17" s="5" t="n">
        <v>0</v>
      </c>
      <c r="C17" s="3" t="inlineStr">
        <is>
          <t>Describe it in column C or a buyer will strike it.</t>
        </is>
      </c>
    </row>
    <row r="19">
      <c r="A19" s="4" t="inlineStr">
        <is>
          <t>Total add-backs ($)</t>
        </is>
      </c>
      <c r="B19" s="7">
        <f>SUM(B9:B17)</f>
        <v/>
      </c>
    </row>
    <row r="20">
      <c r="A20" s="4" t="inlineStr">
        <is>
          <t>SELLER'S DISCRETIONARY EARNINGS (SDE)</t>
        </is>
      </c>
      <c r="B20" s="8">
        <f>B6+B19</f>
        <v/>
      </c>
    </row>
    <row r="21">
      <c r="A21" s="6" t="inlineStr">
        <is>
          <t>SDE as % of revenue</t>
        </is>
      </c>
      <c r="B21" s="9">
        <f>IF(B5=0,0,B20/B5)</f>
        <v/>
      </c>
      <c r="C21" s="3" t="inlineStr">
        <is>
          <t>Healthy independents land 8-15%. Under 5% and buyers will question the concept, not just the price.</t>
        </is>
      </c>
    </row>
    <row r="23">
      <c r="A23" s="3" t="inlineStr">
        <is>
          <t>If you cannot produce an invoice for an add-back, delete it. One unprovable line makes a buyer distrust the whole package.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34" customWidth="1" min="1" max="1"/>
    <col width="48" customWidth="1" min="2" max="2"/>
    <col width="10" customWidth="1" min="3" max="3"/>
    <col width="46" customWidth="1" min="4" max="4"/>
  </cols>
  <sheetData>
    <row r="1">
      <c r="A1" s="1" t="inlineStr">
        <is>
          <t>Step 2: Which Multiple Do You Actually Earn?</t>
        </is>
      </c>
    </row>
    <row r="2">
      <c r="A2" s="2" t="inlineStr">
        <is>
          <t>The Restaurant Owner Hub  ·  free tool</t>
        </is>
      </c>
    </row>
    <row r="3">
      <c r="A3" s="3" t="inlineStr">
        <is>
          <t>Score each factor 1 (weak) to 5 (strong) in the yellow cells. The scorecard converts your total into a realistic SDE multiple.</t>
        </is>
      </c>
    </row>
    <row r="5">
      <c r="A5" s="10" t="inlineStr">
        <is>
          <t>Factor</t>
        </is>
      </c>
      <c r="B5" s="10" t="inlineStr">
        <is>
          <t>What a 5 looks like</t>
        </is>
      </c>
      <c r="C5" s="10" t="inlineStr">
        <is>
          <t>Score 1-5</t>
        </is>
      </c>
      <c r="D5" s="10" t="inlineStr">
        <is>
          <t>What a 1 looks like</t>
        </is>
      </c>
    </row>
    <row r="6">
      <c r="A6" s="6" t="inlineStr">
        <is>
          <t>Owner dependence</t>
        </is>
      </c>
      <c r="B6" s="3" t="inlineStr">
        <is>
          <t>Absent 4+ days; GM and chef run service</t>
        </is>
      </c>
      <c r="C6" s="11" t="n">
        <v>3</v>
      </c>
      <c r="D6" s="3" t="inlineStr">
        <is>
          <t>You cook, order, and close every night</t>
        </is>
      </c>
    </row>
    <row r="7">
      <c r="A7" s="6" t="inlineStr">
        <is>
          <t>Books &amp; records</t>
        </is>
      </c>
      <c r="B7" s="3" t="inlineStr">
        <is>
          <t>POS, bank, and tax returns all reconcile</t>
        </is>
      </c>
      <c r="C7" s="11" t="n">
        <v>3</v>
      </c>
      <c r="D7" s="3" t="inlineStr">
        <is>
          <t>Cash off the books; expenses commingled</t>
        </is>
      </c>
    </row>
    <row r="8">
      <c r="A8" s="6" t="inlineStr">
        <is>
          <t>Lease term &amp; assignability</t>
        </is>
      </c>
      <c r="B8" s="3" t="inlineStr">
        <is>
          <t>5+ yrs or firm option, freely assignable</t>
        </is>
      </c>
      <c r="C8" s="11" t="n">
        <v>3</v>
      </c>
      <c r="D8" s="3" t="inlineStr">
        <is>
          <t>Under 2 yrs, landlord consent unknown</t>
        </is>
      </c>
    </row>
    <row r="9">
      <c r="A9" s="6" t="inlineStr">
        <is>
          <t>Revenue trend (3 yrs)</t>
        </is>
      </c>
      <c r="B9" s="3" t="inlineStr">
        <is>
          <t>Flat to growing with a clear reason</t>
        </is>
      </c>
      <c r="C9" s="11" t="n">
        <v>3</v>
      </c>
      <c r="D9" s="3" t="inlineStr">
        <is>
          <t>Declining two years running</t>
        </is>
      </c>
    </row>
    <row r="10">
      <c r="A10" s="6" t="inlineStr">
        <is>
          <t>Profitability vs. peers</t>
        </is>
      </c>
      <c r="B10" s="3" t="inlineStr">
        <is>
          <t>Prime cost under 60%, SDE 12%+ of sales</t>
        </is>
      </c>
      <c r="C10" s="11" t="n">
        <v>3</v>
      </c>
      <c r="D10" s="3" t="inlineStr">
        <is>
          <t>Prime cost 70%+, thin or negative SDE</t>
        </is>
      </c>
    </row>
    <row r="11">
      <c r="A11" s="6" t="inlineStr">
        <is>
          <t>Staff stability</t>
        </is>
      </c>
      <c r="B11" s="3" t="inlineStr">
        <is>
          <t>Key managers tenured and staying</t>
        </is>
      </c>
      <c r="C11" s="11" t="n">
        <v>3</v>
      </c>
      <c r="D11" s="3" t="inlineStr">
        <is>
          <t>Constant turnover; no one but you knows the systems</t>
        </is>
      </c>
    </row>
    <row r="12">
      <c r="A12" s="6" t="inlineStr">
        <is>
          <t>Revenue concentration</t>
        </is>
      </c>
      <c r="B12" s="3" t="inlineStr">
        <is>
          <t>No channel or client over 25% of sales</t>
        </is>
      </c>
      <c r="C12" s="11" t="n">
        <v>3</v>
      </c>
      <c r="D12" s="3" t="inlineStr">
        <is>
          <t>One account or app is 40%+ of sales</t>
        </is>
      </c>
    </row>
    <row r="13">
      <c r="A13" s="6" t="inlineStr">
        <is>
          <t>Equipment condition</t>
        </is>
      </c>
      <c r="B13" s="3" t="inlineStr">
        <is>
          <t>Newer, owned outright, well maintained</t>
        </is>
      </c>
      <c r="C13" s="11" t="n">
        <v>3</v>
      </c>
      <c r="D13" s="3" t="inlineStr">
        <is>
          <t>Aging, leased, deferred maintenance</t>
        </is>
      </c>
    </row>
    <row r="14">
      <c r="A14" s="6" t="inlineStr">
        <is>
          <t>Brand &amp; reviews</t>
        </is>
      </c>
      <c r="B14" s="3" t="inlineStr">
        <is>
          <t>4.5+ stars, strong local following</t>
        </is>
      </c>
      <c r="C14" s="11" t="n">
        <v>3</v>
      </c>
      <c r="D14" s="3" t="inlineStr">
        <is>
          <t>Under 4.0, unmanaged reputation</t>
        </is>
      </c>
    </row>
    <row r="15">
      <c r="A15" s="6" t="inlineStr">
        <is>
          <t>Systems &amp; documentation</t>
        </is>
      </c>
      <c r="B15" s="3" t="inlineStr">
        <is>
          <t>SOPs, recipes, and prep lists written down</t>
        </is>
      </c>
      <c r="C15" s="11" t="n">
        <v>3</v>
      </c>
      <c r="D15" s="3" t="inlineStr">
        <is>
          <t>It all lives in your head</t>
        </is>
      </c>
    </row>
    <row r="17">
      <c r="A17" s="4" t="inlineStr">
        <is>
          <t>TOTAL SCORE (out of 50)</t>
        </is>
      </c>
      <c r="C17" s="12">
        <f>SUM(C6:C15)</f>
        <v/>
      </c>
    </row>
    <row r="18">
      <c r="A18" s="6" t="inlineStr">
        <is>
          <t>Average score</t>
        </is>
      </c>
      <c r="C18" s="13">
        <f>C17/10</f>
        <v/>
      </c>
    </row>
    <row r="19">
      <c r="A19" s="4" t="inlineStr">
        <is>
          <t>INDICATED SDE MULTIPLE</t>
        </is>
      </c>
      <c r="C19" s="14">
        <f>ROUND(1.25+(C17/50)*1.75,2)</f>
        <v/>
      </c>
      <c r="D19" s="3" t="inlineStr">
        <is>
          <t>Maps a perfect 50 to 3.0x and a bottom-end 10 to about 1.6x. Independents rarely clear 3x without a manager-run operation.</t>
        </is>
      </c>
    </row>
    <row r="21">
      <c r="A21" s="6" t="inlineStr">
        <is>
          <t>Weakest factor to fix first</t>
        </is>
      </c>
      <c r="B21" s="15">
        <f>INDEX(A6:A15,MATCH(MIN(C6:C15),C6:C15,0))</f>
        <v/>
      </c>
    </row>
    <row r="23">
      <c r="A23" s="3" t="inlineStr">
        <is>
          <t>Every point you add here is worth roughly 3.5% of your sale price. Fixing two weak factors beats a year of arguing over price.</t>
        </is>
      </c>
    </row>
  </sheetData>
  <conditionalFormatting sqref="C6:C15">
    <cfRule type="cellIs" priority="1" operator="lessThanOrEqual" dxfId="0">
      <formula>2</formula>
    </cfRule>
    <cfRule type="cellIs" priority="2" operator="greaterThanOrEqual" dxfId="1">
      <formula>4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52" customWidth="1" min="3" max="3"/>
  </cols>
  <sheetData>
    <row r="1">
      <c r="A1" s="1" t="inlineStr">
        <is>
          <t>Step 3: Value It Three Ways, Then Take the Range</t>
        </is>
      </c>
    </row>
    <row r="2">
      <c r="A2" s="2" t="inlineStr">
        <is>
          <t>The Restaurant Owner Hub  ·  free tool</t>
        </is>
      </c>
    </row>
    <row r="3">
      <c r="A3" s="3" t="inlineStr">
        <is>
          <t>No single method is right. Sane asking prices sit inside the spread of all three.</t>
        </is>
      </c>
    </row>
    <row r="5">
      <c r="A5" s="4" t="inlineStr">
        <is>
          <t>METHOD 1 - SDE MULTIPLE</t>
        </is>
      </c>
    </row>
    <row r="6">
      <c r="A6" s="6" t="inlineStr">
        <is>
          <t>SDE (from sheet 1)</t>
        </is>
      </c>
      <c r="B6" s="16">
        <f>'1. SDE Recast'!$B$20</f>
        <v/>
      </c>
    </row>
    <row r="7">
      <c r="A7" s="6" t="inlineStr">
        <is>
          <t>Multiple (from sheet 2)</t>
        </is>
      </c>
      <c r="B7" s="17">
        <f>'2. Multiple Scorecard'!$C$19</f>
        <v/>
      </c>
    </row>
    <row r="8">
      <c r="A8" s="4" t="inlineStr">
        <is>
          <t>Value - SDE method ($)</t>
        </is>
      </c>
      <c r="B8" s="18">
        <f>B6*B7</f>
        <v/>
      </c>
      <c r="C8" s="3" t="inlineStr">
        <is>
          <t>The method most buyers and SBA lenders lead with.</t>
        </is>
      </c>
    </row>
    <row r="10">
      <c r="A10" s="4" t="inlineStr">
        <is>
          <t>METHOD 2 - PERCENT OF REVENUE</t>
        </is>
      </c>
    </row>
    <row r="11">
      <c r="A11" s="6" t="inlineStr">
        <is>
          <t>Trailing 12-month revenue</t>
        </is>
      </c>
      <c r="B11" s="16">
        <f>'1. SDE Recast'!$B$5</f>
        <v/>
      </c>
    </row>
    <row r="12">
      <c r="A12" s="6" t="inlineStr">
        <is>
          <t>% of revenue (25-40% typical)</t>
        </is>
      </c>
      <c r="B12" s="19" t="n">
        <v>0.3</v>
      </c>
    </row>
    <row r="13">
      <c r="A13" s="4" t="inlineStr">
        <is>
          <t>Value - revenue method ($)</t>
        </is>
      </c>
      <c r="B13" s="18">
        <f>B11*B12</f>
        <v/>
      </c>
      <c r="C13" s="3" t="inlineStr">
        <is>
          <t>A sanity check, not a valuation. Use the low end if margins are thin.</t>
        </is>
      </c>
    </row>
    <row r="15">
      <c r="A15" s="4" t="inlineStr">
        <is>
          <t>METHOD 3 - ASSET / REPLACEMENT</t>
        </is>
      </c>
    </row>
    <row r="16">
      <c r="A16" s="6" t="inlineStr">
        <is>
          <t>Equipment at depreciated value ($)</t>
        </is>
      </c>
      <c r="B16" s="5" t="n">
        <v>95000</v>
      </c>
    </row>
    <row r="17">
      <c r="A17" s="6" t="inlineStr">
        <is>
          <t>Leasehold improvements remaining value ($)</t>
        </is>
      </c>
      <c r="B17" s="5" t="n">
        <v>60000</v>
      </c>
    </row>
    <row r="18">
      <c r="A18" s="6" t="inlineStr">
        <is>
          <t>Smallwares, POS, furniture ($)</t>
        </is>
      </c>
      <c r="B18" s="5" t="n">
        <v>18000</v>
      </c>
    </row>
    <row r="19">
      <c r="A19" s="6" t="inlineStr">
        <is>
          <t>Inventory at cost ($)</t>
        </is>
      </c>
      <c r="B19" s="5" t="n">
        <v>12000</v>
      </c>
    </row>
    <row r="20">
      <c r="A20" s="6" t="inlineStr">
        <is>
          <t>Liquor license / transferable permits ($)</t>
        </is>
      </c>
      <c r="B20" s="5" t="n">
        <v>0</v>
      </c>
    </row>
    <row r="21">
      <c r="A21" s="4" t="inlineStr">
        <is>
          <t>Value - asset method ($)</t>
        </is>
      </c>
      <c r="B21" s="18">
        <f>SUM(B16:B20)</f>
        <v/>
      </c>
      <c r="C21" s="3" t="inlineStr">
        <is>
          <t>Your floor. A profitable restaurant should never sell below this.</t>
        </is>
      </c>
    </row>
    <row r="23">
      <c r="A23" s="4" t="inlineStr">
        <is>
          <t>YOUR VALUE RANGE</t>
        </is>
      </c>
    </row>
    <row r="24">
      <c r="A24" s="6" t="inlineStr">
        <is>
          <t>Low (floor)</t>
        </is>
      </c>
      <c r="B24" s="7">
        <f>MIN(B8,B13,B21)</f>
        <v/>
      </c>
    </row>
    <row r="25">
      <c r="A25" s="6" t="inlineStr">
        <is>
          <t>Midpoint</t>
        </is>
      </c>
      <c r="B25" s="7">
        <f>AVERAGE(B8,B13,B21)</f>
        <v/>
      </c>
    </row>
    <row r="26">
      <c r="A26" s="6" t="inlineStr">
        <is>
          <t>High</t>
        </is>
      </c>
      <c r="B26" s="7">
        <f>MAX(B8,B13,B21)</f>
        <v/>
      </c>
    </row>
    <row r="28">
      <c r="A28" s="4" t="inlineStr">
        <is>
          <t>SUGGESTED ASKING PRICE</t>
        </is>
      </c>
      <c r="B28" s="20">
        <f>CEILING(B25*1.1,5000)</f>
        <v/>
      </c>
      <c r="C28" s="3" t="inlineStr">
        <is>
          <t>Midpoint plus ~10% of negotiating room, rounded. Price far above this and serious buyers skip the listing entirely.</t>
        </is>
      </c>
    </row>
    <row r="30">
      <c r="A30" s="3" t="inlineStr">
        <is>
          <t>Add inventory at cost on top of the price at closing - that is standard and should not come out of your number.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52" customWidth="1" min="3" max="3"/>
  </cols>
  <sheetData>
    <row r="1">
      <c r="A1" s="1" t="inlineStr">
        <is>
          <t>Step 4: Asking Price Is Not Proceeds</t>
        </is>
      </c>
    </row>
    <row r="2">
      <c r="A2" s="2" t="inlineStr">
        <is>
          <t>The Restaurant Owner Hub  ·  free tool</t>
        </is>
      </c>
    </row>
    <row r="3">
      <c r="A3" s="3" t="inlineStr">
        <is>
          <t>This is the number that matters. Model it before you decide whether selling is worth it.</t>
        </is>
      </c>
    </row>
    <row r="5">
      <c r="A5" s="4" t="inlineStr">
        <is>
          <t>Agreed sale price ($)</t>
        </is>
      </c>
      <c r="B5" s="7">
        <f>'3. Value Three Ways'!$B$28</f>
        <v/>
      </c>
      <c r="C5" s="3" t="inlineStr">
        <is>
          <t>Overwrite with the real offer once you have one.</t>
        </is>
      </c>
    </row>
    <row r="7">
      <c r="A7" s="4" t="inlineStr">
        <is>
          <t>LESS: COSTS OF SALE</t>
        </is>
      </c>
    </row>
    <row r="8">
      <c r="A8" s="6" t="inlineStr">
        <is>
          <t>Broker commission %</t>
        </is>
      </c>
      <c r="B8" s="19" t="n">
        <v>0.1</v>
      </c>
    </row>
    <row r="9">
      <c r="A9" s="6" t="inlineStr">
        <is>
          <t>Broker commission ($)</t>
        </is>
      </c>
      <c r="B9" s="16">
        <f>B5*B8</f>
        <v/>
      </c>
    </row>
    <row r="10">
      <c r="A10" s="6" t="inlineStr">
        <is>
          <t>Legal fees ($)</t>
        </is>
      </c>
      <c r="B10" s="5" t="n">
        <v>9000</v>
      </c>
    </row>
    <row r="11">
      <c r="A11" s="6" t="inlineStr">
        <is>
          <t>Accounting / deal prep ($)</t>
        </is>
      </c>
      <c r="B11" s="5" t="n">
        <v>4500</v>
      </c>
    </row>
    <row r="12">
      <c r="A12" s="6" t="inlineStr">
        <is>
          <t>Lease assignment / landlord fees ($)</t>
        </is>
      </c>
      <c r="B12" s="5" t="n">
        <v>2500</v>
      </c>
    </row>
    <row r="13">
      <c r="A13" s="4" t="inlineStr">
        <is>
          <t>Total costs of sale ($)</t>
        </is>
      </c>
      <c r="B13" s="7">
        <f>B9+B10+B11+B12</f>
        <v/>
      </c>
    </row>
    <row r="15">
      <c r="A15" s="4" t="inlineStr">
        <is>
          <t>LESS: DEBT PAID AT CLOSING</t>
        </is>
      </c>
    </row>
    <row r="16">
      <c r="A16" s="6" t="inlineStr">
        <is>
          <t>Remaining loan balances ($)</t>
        </is>
      </c>
      <c r="B16" s="5" t="n">
        <v>120000</v>
      </c>
    </row>
    <row r="17">
      <c r="A17" s="6" t="inlineStr">
        <is>
          <t>Equipment leases to be paid off ($)</t>
        </is>
      </c>
      <c r="B17" s="5" t="n">
        <v>18000</v>
      </c>
    </row>
    <row r="18">
      <c r="A18" s="6" t="inlineStr">
        <is>
          <t>Unpaid vendor / tax liabilities ($)</t>
        </is>
      </c>
      <c r="B18" s="5" t="n">
        <v>15000</v>
      </c>
    </row>
    <row r="19">
      <c r="A19" s="4" t="inlineStr">
        <is>
          <t>Total debt cleared ($)</t>
        </is>
      </c>
      <c r="B19" s="7">
        <f>SUM(B16:B18)</f>
        <v/>
      </c>
    </row>
    <row r="21">
      <c r="A21" s="4" t="inlineStr">
        <is>
          <t>LESS: NOT PAID AT CLOSING</t>
        </is>
      </c>
    </row>
    <row r="22">
      <c r="A22" s="6" t="inlineStr">
        <is>
          <t>Seller note carried (% of price)</t>
        </is>
      </c>
      <c r="B22" s="19" t="n">
        <v>0.15</v>
      </c>
    </row>
    <row r="23">
      <c r="A23" s="6" t="inlineStr">
        <is>
          <t>Seller note ($) - paid over time, at risk</t>
        </is>
      </c>
      <c r="B23" s="16">
        <f>B5*B22</f>
        <v/>
      </c>
    </row>
    <row r="24">
      <c r="A24" s="6" t="inlineStr">
        <is>
          <t>Earnout / holdback ($)</t>
        </is>
      </c>
      <c r="B24" s="5" t="n">
        <v>0</v>
      </c>
    </row>
    <row r="26">
      <c r="A26" s="4" t="inlineStr">
        <is>
          <t>CASH AT CLOSING BEFORE TAX ($)</t>
        </is>
      </c>
      <c r="B26" s="21">
        <f>B5-B13-B19-B23-B24</f>
        <v/>
      </c>
    </row>
    <row r="28">
      <c r="A28" s="6" t="inlineStr">
        <is>
          <t>Estimated blended tax rate on the gain</t>
        </is>
      </c>
      <c r="B28" s="19" t="n">
        <v>0.22</v>
      </c>
      <c r="C28" s="3" t="inlineStr">
        <is>
          <t>Rough placeholder. The allocation between equipment, goodwill, and non-compete changes this a lot - negotiate it with a CPA.</t>
        </is>
      </c>
    </row>
    <row r="29">
      <c r="A29" s="6" t="inlineStr">
        <is>
          <t>Estimated tax ($)</t>
        </is>
      </c>
      <c r="B29" s="16">
        <f>MAX(0,B26)*B28</f>
        <v/>
      </c>
    </row>
    <row r="31">
      <c r="A31" s="4" t="inlineStr">
        <is>
          <t>NET CASH IN YOUR POCKET AT CLOSING ($)</t>
        </is>
      </c>
      <c r="B31" s="20">
        <f>B26-B29</f>
        <v/>
      </c>
    </row>
    <row r="32">
      <c r="A32" s="6" t="inlineStr">
        <is>
          <t>Plus seller note if fully collected ($)</t>
        </is>
      </c>
      <c r="B32" s="16">
        <f>B23*(1-B28)</f>
        <v/>
      </c>
    </row>
    <row r="33">
      <c r="A33" s="6" t="inlineStr">
        <is>
          <t>Best-case total after tax ($)</t>
        </is>
      </c>
      <c r="B33" s="22">
        <f>B31+B32</f>
        <v/>
      </c>
    </row>
    <row r="35">
      <c r="A35" s="6" t="inlineStr">
        <is>
          <t>Sanity check: net cash vs. one year of SDE</t>
        </is>
      </c>
      <c r="B35" s="23">
        <f>IF('1. SDE Recast'!$B$20=0,0,B31/'1. SDE Recast'!$B$20)</f>
        <v/>
      </c>
      <c r="C35" s="3" t="inlineStr">
        <is>
          <t>Under 1.5x and you may be better off hiring a GM and keeping the cash flow. Run both scenarios before you commit.</t>
        </is>
      </c>
    </row>
  </sheetData>
  <conditionalFormatting sqref="B31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14" customWidth="1" min="1" max="1"/>
    <col width="52" customWidth="1" min="2" max="2"/>
    <col width="13" customWidth="1" min="3" max="3"/>
    <col width="13" customWidth="1" min="4" max="4"/>
    <col width="40" customWidth="1" min="5" max="5"/>
  </cols>
  <sheetData>
    <row r="1">
      <c r="A1" s="1" t="inlineStr">
        <is>
          <t>Step 5: The Twelve Months Before You List</t>
        </is>
      </c>
    </row>
    <row r="2">
      <c r="A2" s="2" t="inlineStr">
        <is>
          <t>The Restaurant Owner Hub  ·  free tool</t>
        </is>
      </c>
    </row>
    <row r="3">
      <c r="A3" s="3" t="inlineStr">
        <is>
          <t>Buyers underwrite trailing 12 months. Everything you fix today shows up in the price a year from now. Mark Done as you go.</t>
        </is>
      </c>
    </row>
    <row r="5">
      <c r="A5" s="10" t="inlineStr">
        <is>
          <t>When</t>
        </is>
      </c>
      <c r="B5" s="10" t="inlineStr">
        <is>
          <t>Action</t>
        </is>
      </c>
      <c r="C5" s="10" t="inlineStr">
        <is>
          <t>Owner</t>
        </is>
      </c>
      <c r="D5" s="10" t="inlineStr">
        <is>
          <t>Done?</t>
        </is>
      </c>
      <c r="E5" s="10" t="inlineStr">
        <is>
          <t>Why it moves the price</t>
        </is>
      </c>
    </row>
    <row r="6">
      <c r="A6" s="6" t="inlineStr">
        <is>
          <t>Month 1-2</t>
        </is>
      </c>
      <c r="B6" s="6" t="inlineStr">
        <is>
          <t>Stop all personal spending on the business card</t>
        </is>
      </c>
      <c r="C6" s="11" t="inlineStr"/>
      <c r="D6" s="11" t="inlineStr"/>
      <c r="E6" s="3" t="inlineStr">
        <is>
          <t>Commingled expenses are the #1 cause of repricing</t>
        </is>
      </c>
    </row>
    <row r="7">
      <c r="A7" s="6" t="inlineStr">
        <is>
          <t>Month 1-2</t>
        </is>
      </c>
      <c r="B7" s="6" t="inlineStr">
        <is>
          <t>Ring 100% of sales through the POS - no exceptions</t>
        </is>
      </c>
      <c r="C7" s="11" t="inlineStr"/>
      <c r="D7" s="11" t="inlineStr"/>
      <c r="E7" s="3" t="inlineStr">
        <is>
          <t>Unreported cash costs ~3x its value in sale price</t>
        </is>
      </c>
    </row>
    <row r="8">
      <c r="A8" s="6" t="inlineStr">
        <is>
          <t>Month 1-2</t>
        </is>
      </c>
      <c r="B8" s="6" t="inlineStr">
        <is>
          <t>Pull 3 years of P&amp;Ls and tax returns into one folder</t>
        </is>
      </c>
      <c r="C8" s="11" t="inlineStr"/>
      <c r="D8" s="11" t="inlineStr"/>
      <c r="E8" s="3" t="inlineStr">
        <is>
          <t>Slow document production kills buyer momentum</t>
        </is>
      </c>
    </row>
    <row r="9">
      <c r="A9" s="6" t="inlineStr">
        <is>
          <t>Month 2-3</t>
        </is>
      </c>
      <c r="B9" s="6" t="inlineStr">
        <is>
          <t>Reconcile POS reports to bank deposits monthly</t>
        </is>
      </c>
      <c r="C9" s="11" t="inlineStr"/>
      <c r="D9" s="11" t="inlineStr"/>
      <c r="E9" s="3" t="inlineStr">
        <is>
          <t>This is the first thing diligence tests</t>
        </is>
      </c>
    </row>
    <row r="10">
      <c r="A10" s="6" t="inlineStr">
        <is>
          <t>Month 2-3</t>
        </is>
      </c>
      <c r="B10" s="6" t="inlineStr">
        <is>
          <t>Confirm lease term, options, and assignment clause</t>
        </is>
      </c>
      <c r="C10" s="11" t="inlineStr"/>
      <c r="D10" s="11" t="inlineStr"/>
      <c r="E10" s="3" t="inlineStr">
        <is>
          <t>Short or non-assignable leases can make it unsellable</t>
        </is>
      </c>
    </row>
    <row r="11">
      <c r="A11" s="6" t="inlineStr">
        <is>
          <t>Month 3-4</t>
        </is>
      </c>
      <c r="B11" s="6" t="inlineStr">
        <is>
          <t>Negotiate a lease extension if under 4 years remain</t>
        </is>
      </c>
      <c r="C11" s="11" t="inlineStr"/>
      <c r="D11" s="11" t="inlineStr"/>
      <c r="E11" s="3" t="inlineStr">
        <is>
          <t>Often worth more than a year of margin work</t>
        </is>
      </c>
    </row>
    <row r="12">
      <c r="A12" s="6" t="inlineStr">
        <is>
          <t>Month 3-5</t>
        </is>
      </c>
      <c r="B12" s="6" t="inlineStr">
        <is>
          <t>Promote or hire a GM who can run service without you</t>
        </is>
      </c>
      <c r="C12" s="11" t="inlineStr"/>
      <c r="D12" s="11" t="inlineStr"/>
      <c r="E12" s="3" t="inlineStr">
        <is>
          <t>The single biggest driver of the multiple</t>
        </is>
      </c>
    </row>
    <row r="13">
      <c r="A13" s="6" t="inlineStr">
        <is>
          <t>Month 4-6</t>
        </is>
      </c>
      <c r="B13" s="6" t="inlineStr">
        <is>
          <t>Write down SOPs, recipes, prep lists, opening/closing</t>
        </is>
      </c>
      <c r="C13" s="11" t="inlineStr"/>
      <c r="D13" s="11" t="inlineStr"/>
      <c r="E13" s="3" t="inlineStr">
        <is>
          <t>Transferable systems = transferable business</t>
        </is>
      </c>
    </row>
    <row r="14">
      <c r="A14" s="6" t="inlineStr">
        <is>
          <t>Month 4-6</t>
        </is>
      </c>
      <c r="B14" s="6" t="inlineStr">
        <is>
          <t>Fix deferred maintenance and document the repairs</t>
        </is>
      </c>
      <c r="C14" s="11" t="inlineStr"/>
      <c r="D14" s="11" t="inlineStr"/>
      <c r="E14" s="3" t="inlineStr">
        <is>
          <t>Visible neglect invites a discount on everything</t>
        </is>
      </c>
    </row>
    <row r="15">
      <c r="A15" s="6" t="inlineStr">
        <is>
          <t>Month 5-7</t>
        </is>
      </c>
      <c r="B15" s="6" t="inlineStr">
        <is>
          <t>Reduce revenue concentration in any one channel</t>
        </is>
      </c>
      <c r="C15" s="11" t="inlineStr"/>
      <c r="D15" s="11" t="inlineStr"/>
      <c r="E15" s="3" t="inlineStr">
        <is>
          <t>Concentration reads as risk and cuts the multiple</t>
        </is>
      </c>
    </row>
    <row r="16">
      <c r="A16" s="6" t="inlineStr">
        <is>
          <t>Month 6-8</t>
        </is>
      </c>
      <c r="B16" s="6" t="inlineStr">
        <is>
          <t>Clean up the balance sheet; clear stale liabilities</t>
        </is>
      </c>
      <c r="C16" s="11" t="inlineStr"/>
      <c r="D16" s="11" t="inlineStr"/>
      <c r="E16" s="3" t="inlineStr">
        <is>
          <t>Anything unresolved comes out of your proceeds</t>
        </is>
      </c>
    </row>
    <row r="17">
      <c r="A17" s="6" t="inlineStr">
        <is>
          <t>Month 7-9</t>
        </is>
      </c>
      <c r="B17" s="6" t="inlineStr">
        <is>
          <t>Get a CPA opinion on deal structure and tax allocation</t>
        </is>
      </c>
      <c r="C17" s="11" t="inlineStr"/>
      <c r="D17" s="11" t="inlineStr"/>
      <c r="E17" s="3" t="inlineStr">
        <is>
          <t>Structure can swing your after-tax result materially</t>
        </is>
      </c>
    </row>
    <row r="18">
      <c r="A18" s="6" t="inlineStr">
        <is>
          <t>Month 9-10</t>
        </is>
      </c>
      <c r="B18" s="6" t="inlineStr">
        <is>
          <t>Build the buyer package (P&amp;Ls, POS reports, lease, list)</t>
        </is>
      </c>
      <c r="C18" s="11" t="inlineStr"/>
      <c r="D18" s="11" t="inlineStr"/>
      <c r="E18" s="3" t="inlineStr">
        <is>
          <t>Prepared sellers close faster and at higher prices</t>
        </is>
      </c>
    </row>
    <row r="19">
      <c r="A19" s="6" t="inlineStr">
        <is>
          <t>Month 10-11</t>
        </is>
      </c>
      <c r="B19" s="6" t="inlineStr">
        <is>
          <t>Decide broker vs. private sale; line up quiet outreach</t>
        </is>
      </c>
      <c r="C19" s="11" t="inlineStr"/>
      <c r="D19" s="11" t="inlineStr"/>
      <c r="E19" s="3" t="inlineStr">
        <is>
          <t>Best buyers are usually already known to you</t>
        </is>
      </c>
    </row>
    <row r="20">
      <c r="A20" s="6" t="inlineStr">
        <is>
          <t>Month 11-12</t>
        </is>
      </c>
      <c r="B20" s="6" t="inlineStr">
        <is>
          <t>Set the asking price from sheet 3 and go to market</t>
        </is>
      </c>
      <c r="C20" s="11" t="inlineStr"/>
      <c r="D20" s="11" t="inlineStr"/>
      <c r="E20" s="3" t="inlineStr">
        <is>
          <t>Price it from evidence, not from what you need</t>
        </is>
      </c>
    </row>
    <row r="22">
      <c r="A22" s="4" t="inlineStr">
        <is>
          <t>COMPLETION</t>
        </is>
      </c>
      <c r="D22" s="24">
        <f>COUNTIF(D6:D20,"*")/15</f>
        <v/>
      </c>
      <c r="E22" s="3" t="inlineStr">
        <is>
          <t>Type anything in the Done column to count it.</t>
        </is>
      </c>
    </row>
    <row r="24">
      <c r="A24" s="3" t="inlineStr">
        <is>
          <t>Keep the sale confidential until an offer is signed. Staff who hear early start job hunting, and losing a key manager can end the deal.</t>
        </is>
      </c>
    </row>
    <row r="25">
      <c r="A25" s="3" t="inlineStr">
        <is>
          <t>Clean, exportable sales reporting is what buyers reconcile. Cobblestone POS is free with no monthly fee: cobblestonepos.com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2026-08-07T12:13:34Z</dcterms:created>
  <dcterms:modified xmlns:dcterms="http://purl.org/dc/terms/" xmlns:xsi="http://www.w3.org/2001/XMLSchema-instance" xsi:type="dcterms:W3CDTF">2026-08-07T12:13:34Z</dcterms:modified>
</cp:coreProperties>
</file>