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Productivity" sheetId="1" state="visible" r:id="rId1"/>
    <sheet xmlns:r="http://schemas.openxmlformats.org/officeDocument/2006/relationships" name="2. Savings Leve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  <color rgb="00B5482E"/>
      <sz val="11"/>
    </font>
    <font>
      <b val="1"/>
      <color rgb="00B5482E"/>
      <sz val="13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2" borderId="0" pivotButton="0" quotePrefix="0" xfId="0"/>
    <xf numFmtId="165" fontId="4" fillId="2" borderId="0" pivotButton="0" quotePrefix="0" xfId="0"/>
    <xf numFmtId="0" fontId="5" fillId="3" borderId="0" applyAlignment="1" pivotButton="0" quotePrefix="0" xfId="0">
      <alignment vertical="center" wrapText="1"/>
    </xf>
    <xf numFmtId="4" fontId="4" fillId="2" borderId="0" pivotButton="0" quotePrefix="0" xfId="0"/>
    <xf numFmtId="165" fontId="6" fillId="0" borderId="0" pivotButton="0" quotePrefix="0" xfId="0"/>
    <xf numFmtId="164" fontId="6" fillId="0" borderId="0" pivotButton="0" quotePrefix="0" xfId="0"/>
    <xf numFmtId="49" fontId="6" fillId="0" borderId="0" pivotButton="0" quotePrefix="0" xfId="0"/>
    <xf numFmtId="165" fontId="7" fillId="0" borderId="0" pivotButton="0" quotePrefix="0" xfId="0"/>
    <xf numFmtId="4" fontId="7" fillId="0" borderId="0" pivotButton="0" quotePrefix="0" xfId="0"/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16" customWidth="1" min="5" max="5"/>
    <col width="14" customWidth="1" min="6" max="6"/>
    <col width="14" customWidth="1" min="7" max="7"/>
    <col width="40" customWidth="1" min="8" max="8"/>
  </cols>
  <sheetData>
    <row r="1">
      <c r="A1" s="1" t="inlineStr">
        <is>
          <t>Labor Optimization - productivity by day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Target labor %</t>
        </is>
      </c>
      <c r="B4" s="4" t="n">
        <v>0.3</v>
      </c>
    </row>
    <row r="5">
      <c r="A5" s="3" t="inlineStr">
        <is>
          <t>Target sales per labor hour</t>
        </is>
      </c>
      <c r="B5" s="5" t="n">
        <v>60</v>
      </c>
    </row>
    <row r="7">
      <c r="A7" s="6" t="inlineStr">
        <is>
          <t>Day</t>
        </is>
      </c>
      <c r="B7" s="6" t="inlineStr">
        <is>
          <t>Sales</t>
        </is>
      </c>
      <c r="C7" s="6" t="inlineStr">
        <is>
          <t>Labor hours</t>
        </is>
      </c>
      <c r="D7" s="6" t="inlineStr">
        <is>
          <t>Labor $</t>
        </is>
      </c>
      <c r="E7" s="6" t="inlineStr">
        <is>
          <t>Sales / labor hour</t>
        </is>
      </c>
      <c r="F7" s="6" t="inlineStr">
        <is>
          <t>Labor %</t>
        </is>
      </c>
      <c r="G7" s="6" t="inlineStr">
        <is>
          <t>vs target</t>
        </is>
      </c>
      <c r="H7" s="6" t="inlineStr">
        <is>
          <t>Read</t>
        </is>
      </c>
    </row>
    <row r="8">
      <c r="A8" s="3" t="inlineStr">
        <is>
          <t>Mon</t>
        </is>
      </c>
      <c r="B8" s="5" t="n">
        <v>3800</v>
      </c>
      <c r="C8" s="7" t="n">
        <v>70</v>
      </c>
      <c r="D8" s="5" t="n">
        <v>1225</v>
      </c>
      <c r="E8" s="8">
        <f>IF(C8=0,0,B8/C8)</f>
        <v/>
      </c>
      <c r="F8" s="9">
        <f>IF(B8=0,0,D8/B8)</f>
        <v/>
      </c>
      <c r="G8" s="9">
        <f>F8-$B$4</f>
        <v/>
      </c>
      <c r="H8" s="10">
        <f>IF(F8&gt;$B$4+0.03,"Overstaffed - cut hours",IF(F8&lt;$B$4-0.05,"Check service quality","On target"))</f>
        <v/>
      </c>
    </row>
    <row r="9">
      <c r="A9" s="3" t="inlineStr">
        <is>
          <t>Tue</t>
        </is>
      </c>
      <c r="B9" s="5" t="n">
        <v>3200</v>
      </c>
      <c r="C9" s="7" t="n">
        <v>62</v>
      </c>
      <c r="D9" s="5" t="n">
        <v>1085</v>
      </c>
      <c r="E9" s="8">
        <f>IF(C9=0,0,B9/C9)</f>
        <v/>
      </c>
      <c r="F9" s="9">
        <f>IF(B9=0,0,D9/B9)</f>
        <v/>
      </c>
      <c r="G9" s="9">
        <f>F9-$B$4</f>
        <v/>
      </c>
      <c r="H9" s="10">
        <f>IF(F9&gt;$B$4+0.03,"Overstaffed - cut hours",IF(F9&lt;$B$4-0.05,"Check service quality","On target"))</f>
        <v/>
      </c>
    </row>
    <row r="10">
      <c r="A10" s="3" t="inlineStr">
        <is>
          <t>Wed</t>
        </is>
      </c>
      <c r="B10" s="5" t="n">
        <v>3600</v>
      </c>
      <c r="C10" s="7" t="n">
        <v>66</v>
      </c>
      <c r="D10" s="5" t="n">
        <v>1155</v>
      </c>
      <c r="E10" s="8">
        <f>IF(C10=0,0,B10/C10)</f>
        <v/>
      </c>
      <c r="F10" s="9">
        <f>IF(B10=0,0,D10/B10)</f>
        <v/>
      </c>
      <c r="G10" s="9">
        <f>F10-$B$4</f>
        <v/>
      </c>
      <c r="H10" s="10">
        <f>IF(F10&gt;$B$4+0.03,"Overstaffed - cut hours",IF(F10&lt;$B$4-0.05,"Check service quality","On target"))</f>
        <v/>
      </c>
    </row>
    <row r="11">
      <c r="A11" s="3" t="inlineStr">
        <is>
          <t>Thu</t>
        </is>
      </c>
      <c r="B11" s="5" t="n">
        <v>4200</v>
      </c>
      <c r="C11" s="7" t="n">
        <v>74</v>
      </c>
      <c r="D11" s="5" t="n">
        <v>1295</v>
      </c>
      <c r="E11" s="8">
        <f>IF(C11=0,0,B11/C11)</f>
        <v/>
      </c>
      <c r="F11" s="9">
        <f>IF(B11=0,0,D11/B11)</f>
        <v/>
      </c>
      <c r="G11" s="9">
        <f>F11-$B$4</f>
        <v/>
      </c>
      <c r="H11" s="10">
        <f>IF(F11&gt;$B$4+0.03,"Overstaffed - cut hours",IF(F11&lt;$B$4-0.05,"Check service quality","On target"))</f>
        <v/>
      </c>
    </row>
    <row r="12">
      <c r="A12" s="3" t="inlineStr">
        <is>
          <t>Fri</t>
        </is>
      </c>
      <c r="B12" s="5" t="n">
        <v>8000</v>
      </c>
      <c r="C12" s="7" t="n">
        <v>120</v>
      </c>
      <c r="D12" s="5" t="n">
        <v>2100</v>
      </c>
      <c r="E12" s="8">
        <f>IF(C12=0,0,B12/C12)</f>
        <v/>
      </c>
      <c r="F12" s="9">
        <f>IF(B12=0,0,D12/B12)</f>
        <v/>
      </c>
      <c r="G12" s="9">
        <f>F12-$B$4</f>
        <v/>
      </c>
      <c r="H12" s="10">
        <f>IF(F12&gt;$B$4+0.03,"Overstaffed - cut hours",IF(F12&lt;$B$4-0.05,"Check service quality","On target"))</f>
        <v/>
      </c>
    </row>
    <row r="13">
      <c r="A13" s="3" t="inlineStr">
        <is>
          <t>Sat</t>
        </is>
      </c>
      <c r="B13" s="5" t="n">
        <v>9500</v>
      </c>
      <c r="C13" s="7" t="n">
        <v>135</v>
      </c>
      <c r="D13" s="5" t="n">
        <v>2360</v>
      </c>
      <c r="E13" s="8">
        <f>IF(C13=0,0,B13/C13)</f>
        <v/>
      </c>
      <c r="F13" s="9">
        <f>IF(B13=0,0,D13/B13)</f>
        <v/>
      </c>
      <c r="G13" s="9">
        <f>F13-$B$4</f>
        <v/>
      </c>
      <c r="H13" s="10">
        <f>IF(F13&gt;$B$4+0.03,"Overstaffed - cut hours",IF(F13&lt;$B$4-0.05,"Check service quality","On target"))</f>
        <v/>
      </c>
    </row>
    <row r="14">
      <c r="A14" s="3" t="inlineStr">
        <is>
          <t>Sun</t>
        </is>
      </c>
      <c r="B14" s="5" t="n">
        <v>6000</v>
      </c>
      <c r="C14" s="7" t="n">
        <v>100</v>
      </c>
      <c r="D14" s="5" t="n">
        <v>1750</v>
      </c>
      <c r="E14" s="8">
        <f>IF(C14=0,0,B14/C14)</f>
        <v/>
      </c>
      <c r="F14" s="9">
        <f>IF(B14=0,0,D14/B14)</f>
        <v/>
      </c>
      <c r="G14" s="9">
        <f>F14-$B$4</f>
        <v/>
      </c>
      <c r="H14" s="10">
        <f>IF(F14&gt;$B$4+0.03,"Overstaffed - cut hours",IF(F14&lt;$B$4-0.05,"Check service quality","On target"))</f>
        <v/>
      </c>
    </row>
    <row r="15">
      <c r="A15" s="3" t="inlineStr">
        <is>
          <t>WEEK</t>
        </is>
      </c>
      <c r="B15" s="11">
        <f>SUM(B8:B14)</f>
        <v/>
      </c>
      <c r="C15" s="12">
        <f>SUM(C8:C14)</f>
        <v/>
      </c>
      <c r="D15" s="11">
        <f>SUM(D8:D14)</f>
        <v/>
      </c>
      <c r="E15" s="11">
        <f>IF(C15=0,0,B15/C15)</f>
        <v/>
      </c>
      <c r="F15" s="13">
        <f>IF(B15=0,0,D15/B15)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  <col width="50" customWidth="1" min="4" max="4"/>
  </cols>
  <sheetData>
    <row r="1">
      <c r="A1" s="1" t="inlineStr">
        <is>
          <t>Where the savings are - annualized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Annual sales ($)</t>
        </is>
      </c>
      <c r="B4" s="5" t="n">
        <v>1200000</v>
      </c>
    </row>
    <row r="5">
      <c r="A5" s="3" t="inlineStr">
        <is>
          <t>Current labor %</t>
        </is>
      </c>
      <c r="B5" s="4" t="n">
        <v>0.34</v>
      </c>
    </row>
    <row r="6">
      <c r="A6" s="3" t="inlineStr">
        <is>
          <t>Current annual labor $</t>
        </is>
      </c>
      <c r="B6" s="8">
        <f>B4*B5</f>
        <v/>
      </c>
    </row>
    <row r="8">
      <c r="A8" s="6" t="inlineStr">
        <is>
          <t>Lever</t>
        </is>
      </c>
      <c r="B8" s="6" t="inlineStr">
        <is>
          <t>Points of labor % saved</t>
        </is>
      </c>
      <c r="C8" s="6" t="inlineStr">
        <is>
          <t>Annual savings $</t>
        </is>
      </c>
      <c r="D8" s="6" t="inlineStr">
        <is>
          <t>How</t>
        </is>
      </c>
    </row>
    <row r="9">
      <c r="A9" s="3" t="inlineStr">
        <is>
          <t>Schedule to forecast (cut dead hours)</t>
        </is>
      </c>
      <c r="B9" s="4" t="n">
        <v>0.03</v>
      </c>
      <c r="C9" s="8">
        <f>$B$4*B9</f>
        <v/>
      </c>
      <c r="D9" s="14" t="inlineStr">
        <is>
          <t>Post schedules from a forecast, not last week's roster</t>
        </is>
      </c>
    </row>
    <row r="10">
      <c r="A10" s="3" t="inlineStr">
        <is>
          <t>Eliminate overtime</t>
        </is>
      </c>
      <c r="B10" s="4" t="n">
        <v>0.015</v>
      </c>
      <c r="C10" s="8">
        <f>$B$4*B10</f>
        <v/>
      </c>
      <c r="D10" s="14" t="inlineStr">
        <is>
          <t>Cap hours; catch 38+ hr employees on Thursday</t>
        </is>
      </c>
    </row>
    <row r="11">
      <c r="A11" s="3" t="inlineStr">
        <is>
          <t>Cross-training (fewer bodies per shift)</t>
        </is>
      </c>
      <c r="B11" s="4" t="n">
        <v>0.01</v>
      </c>
      <c r="C11" s="8">
        <f>$B$4*B11</f>
        <v/>
      </c>
      <c r="D11" s="14" t="inlineStr">
        <is>
          <t>One less body on slow shifts</t>
        </is>
      </c>
    </row>
    <row r="12">
      <c r="A12" s="3" t="inlineStr">
        <is>
          <t>Reduce turnover (training/hiring cost)</t>
        </is>
      </c>
      <c r="B12" s="4" t="n">
        <v>0.01</v>
      </c>
      <c r="C12" s="8">
        <f>$B$4*B12</f>
        <v/>
      </c>
      <c r="D12" s="14" t="inlineStr">
        <is>
          <t>See Turnover Cost Calculator</t>
        </is>
      </c>
    </row>
    <row r="13">
      <c r="A13" s="3" t="inlineStr">
        <is>
          <t>Tech that removes busywork (self-order, KDS)</t>
        </is>
      </c>
      <c r="B13" s="4" t="n">
        <v>0.01</v>
      </c>
      <c r="C13" s="8">
        <f>$B$4*B13</f>
        <v/>
      </c>
      <c r="D13" s="14" t="inlineStr">
        <is>
          <t>Reallocate rather than cut</t>
        </is>
      </c>
    </row>
    <row r="15">
      <c r="A15" s="3" t="inlineStr">
        <is>
          <t>TOTAL</t>
        </is>
      </c>
      <c r="B15" s="13">
        <f>SUM(B9:B13)</f>
        <v/>
      </c>
      <c r="C15" s="11">
        <f>SUM(C9:C13)</f>
        <v/>
      </c>
    </row>
    <row r="16">
      <c r="A16" s="3" t="inlineStr">
        <is>
          <t>New labor %</t>
        </is>
      </c>
      <c r="B16" s="13">
        <f>B5-B15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2026-09-05T21:11:50Z</dcterms:created>
  <dcterms:modified xmlns:dcterms="http://purl.org/dc/terms/" xmlns:xsi="http://www.w3.org/2001/XMLSchema-instance" xsi:type="dcterms:W3CDTF">2026-09-05T21:11:50Z</dcterms:modified>
</cp:coreProperties>
</file>