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ce Increas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$#,##0"/>
    <numFmt numFmtId="165" formatCode="0.0%"/>
    <numFmt numFmtId="166" formatCode="$#,##0.00"/>
  </numFmts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B5482E"/>
      <sz val="11"/>
    </font>
    <font>
      <b val="1"/>
      <color rgb="002A2622"/>
    </font>
    <font>
      <color rgb="002A2622"/>
    </font>
    <font>
      <i val="1"/>
      <color rgb="008F7A6A"/>
      <sz val="9"/>
    </font>
    <font>
      <b val="1"/>
      <color rgb="00B5482E"/>
      <sz val="13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FFF6D5"/>
      </patternFill>
    </fill>
    <fill>
      <patternFill patternType="solid">
        <fgColor rgb="00B5482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5" fillId="2" borderId="0" pivotButton="0" quotePrefix="0" xfId="0"/>
    <xf numFmtId="165" fontId="5" fillId="2" borderId="0" pivotButton="0" quotePrefix="0" xfId="0"/>
    <xf numFmtId="165" fontId="3" fillId="0" borderId="0" pivotButton="0" quotePrefix="0" xfId="0"/>
    <xf numFmtId="0" fontId="6" fillId="0" borderId="0" pivotButton="0" quotePrefix="0" xfId="0"/>
    <xf numFmtId="165" fontId="7" fillId="0" borderId="0" pivotButton="0" quotePrefix="0" xfId="0"/>
    <xf numFmtId="0" fontId="8" fillId="3" borderId="0" pivotButton="0" quotePrefix="0" xfId="0"/>
    <xf numFmtId="0" fontId="5" fillId="2" borderId="0" pivotButton="0" quotePrefix="0" xfId="0"/>
    <xf numFmtId="166" fontId="5" fillId="2" borderId="0" pivotButton="0" quotePrefix="0" xfId="0"/>
    <xf numFmtId="166" fontId="3" fillId="0" borderId="0" pivotButton="0" quotePrefix="0" xfId="0"/>
    <xf numFmtId="166" fontId="7" fillId="0" borderId="0" pivotButton="0" quotePrefix="0" xfId="0"/>
    <xf numFmtId="3" fontId="5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3"/>
  <sheetViews>
    <sheetView workbookViewId="0">
      <selection activeCell="A1" sqref="A1"/>
    </sheetView>
  </sheetViews>
  <sheetFormatPr baseColWidth="8" defaultRowHeight="15"/>
  <cols>
    <col width="40" customWidth="1" min="1" max="1"/>
    <col width="14" customWidth="1" min="2" max="2"/>
    <col width="46" customWidth="1" min="3" max="3"/>
    <col width="12" customWidth="1" min="4" max="4"/>
    <col width="12" customWidth="1" min="5" max="5"/>
    <col width="20" customWidth="1" min="6" max="6"/>
    <col width="13" customWidth="1" min="7" max="7"/>
    <col width="13" customWidth="1" min="8" max="8"/>
    <col width="13" customWidth="1" min="9" max="9"/>
  </cols>
  <sheetData>
    <row r="1">
      <c r="A1" s="1" t="inlineStr">
        <is>
          <t>Menu Price Increase Impact Calculator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STEP 1 — HOW MUCH INCREASE DO YOU NEED? (fill in yellow cells)</t>
        </is>
      </c>
    </row>
    <row r="5">
      <c r="A5" s="4" t="inlineStr">
        <is>
          <t>Current weekly food sales ($)</t>
        </is>
      </c>
      <c r="B5" s="5" t="n">
        <v>22000</v>
      </c>
    </row>
    <row r="6">
      <c r="A6" s="4" t="inlineStr">
        <is>
          <t>Current food cost % (as decimal)</t>
        </is>
      </c>
      <c r="B6" s="6" t="n">
        <v>0.325</v>
      </c>
    </row>
    <row r="7">
      <c r="A7" s="4" t="inlineStr">
        <is>
          <t>Target food cost % (as decimal)</t>
        </is>
      </c>
      <c r="B7" s="6" t="n">
        <v>0.3</v>
      </c>
    </row>
    <row r="8">
      <c r="A8" s="4" t="inlineStr">
        <is>
          <t>Share of menu you will reprice (as decimal)</t>
        </is>
      </c>
      <c r="B8" s="6" t="n">
        <v>0.3</v>
      </c>
    </row>
    <row r="9">
      <c r="A9" s="4" t="inlineStr">
        <is>
          <t>Points of food cost to recover</t>
        </is>
      </c>
      <c r="B9" s="7">
        <f>B6-B7</f>
        <v/>
      </c>
      <c r="C9" s="8" t="inlineStr">
        <is>
          <t>The gap you are closing. 2-3 points is a normal repricing.</t>
        </is>
      </c>
    </row>
    <row r="10">
      <c r="A10" s="4" t="inlineStr">
        <is>
          <t>Menu-wide increase needed</t>
        </is>
      </c>
      <c r="B10" s="7">
        <f>(B6/B7)-1</f>
        <v/>
      </c>
      <c r="C10" s="8" t="inlineStr">
        <is>
          <t>If you raised EVERY price by this much, you would hit target.</t>
        </is>
      </c>
    </row>
    <row r="11">
      <c r="A11" s="4" t="inlineStr">
        <is>
          <t>Increase needed on repriced items only</t>
        </is>
      </c>
      <c r="B11" s="9">
        <f>B10/B8</f>
        <v/>
      </c>
      <c r="C11" s="8" t="inlineStr">
        <is>
          <t>Over 10%? Reprice more items instead of moving a few too far.</t>
        </is>
      </c>
    </row>
    <row r="13">
      <c r="A13" s="3" t="inlineStr">
        <is>
          <t>STEP 2 — ITEM-BY-ITEM NEW PRICES</t>
        </is>
      </c>
    </row>
    <row r="14">
      <c r="A14" s="10" t="inlineStr">
        <is>
          <t>Item</t>
        </is>
      </c>
      <c r="B14" s="10" t="inlineStr">
        <is>
          <t>Old price</t>
        </is>
      </c>
      <c r="C14" s="10" t="inlineStr">
        <is>
          <t>Item cost</t>
        </is>
      </c>
      <c r="D14" s="10" t="inlineStr">
        <is>
          <t>Increase %</t>
        </is>
      </c>
      <c r="E14" s="10" t="inlineStr">
        <is>
          <t>New price</t>
        </is>
      </c>
      <c r="F14" s="10" t="inlineStr">
        <is>
          <t>Suggested .95 ending</t>
        </is>
      </c>
      <c r="G14" s="10" t="inlineStr">
        <is>
          <t>Old margin $</t>
        </is>
      </c>
      <c r="H14" s="10" t="inlineStr">
        <is>
          <t>New margin $</t>
        </is>
      </c>
      <c r="I14" s="10" t="inlineStr">
        <is>
          <t>Margin gain $</t>
        </is>
      </c>
    </row>
    <row r="15">
      <c r="A15" s="11" t="inlineStr">
        <is>
          <t>Signature entrée</t>
        </is>
      </c>
      <c r="B15" s="12" t="n">
        <v>24</v>
      </c>
      <c r="C15" s="12" t="n">
        <v>7.6</v>
      </c>
      <c r="D15" s="6" t="n">
        <v>0.06</v>
      </c>
      <c r="E15" s="13">
        <f>B15*(1+D15)</f>
        <v/>
      </c>
      <c r="F15" s="13">
        <f>IF(B15=0,"",ROUNDDOWN(B15*(1+D15),0)+0.95)</f>
        <v/>
      </c>
      <c r="G15" s="13">
        <f>B15-C15</f>
        <v/>
      </c>
      <c r="H15" s="13">
        <f>E15-C15</f>
        <v/>
      </c>
      <c r="I15" s="13">
        <f>H15-G15</f>
        <v/>
      </c>
    </row>
    <row r="16">
      <c r="A16" s="11" t="inlineStr">
        <is>
          <t>Pasta / bowl</t>
        </is>
      </c>
      <c r="B16" s="12" t="n">
        <v>18</v>
      </c>
      <c r="C16" s="12" t="n">
        <v>4.1</v>
      </c>
      <c r="D16" s="6" t="n">
        <v>0.06</v>
      </c>
      <c r="E16" s="13">
        <f>B16*(1+D16)</f>
        <v/>
      </c>
      <c r="F16" s="13">
        <f>IF(B16=0,"",ROUNDDOWN(B16*(1+D16),0)+0.95)</f>
        <v/>
      </c>
      <c r="G16" s="13">
        <f>B16-C16</f>
        <v/>
      </c>
      <c r="H16" s="13">
        <f>E16-C16</f>
        <v/>
      </c>
      <c r="I16" s="13">
        <f>H16-G16</f>
        <v/>
      </c>
    </row>
    <row r="17">
      <c r="A17" s="11" t="inlineStr">
        <is>
          <t>Burger (price-visible anchor)</t>
        </is>
      </c>
      <c r="B17" s="12" t="n">
        <v>16</v>
      </c>
      <c r="C17" s="12" t="n">
        <v>5.2</v>
      </c>
      <c r="D17" s="6" t="n">
        <v>0.02</v>
      </c>
      <c r="E17" s="13">
        <f>B17*(1+D17)</f>
        <v/>
      </c>
      <c r="F17" s="13">
        <f>IF(B17=0,"",ROUNDDOWN(B17*(1+D17),0)+0.95)</f>
        <v/>
      </c>
      <c r="G17" s="13">
        <f>B17-C17</f>
        <v/>
      </c>
      <c r="H17" s="13">
        <f>E17-C17</f>
        <v/>
      </c>
      <c r="I17" s="13">
        <f>H17-G17</f>
        <v/>
      </c>
    </row>
    <row r="18">
      <c r="A18" s="11" t="inlineStr">
        <is>
          <t>House cocktail</t>
        </is>
      </c>
      <c r="B18" s="12" t="n">
        <v>12</v>
      </c>
      <c r="C18" s="12" t="n">
        <v>2.4</v>
      </c>
      <c r="D18" s="6" t="n">
        <v>0.08</v>
      </c>
      <c r="E18" s="13">
        <f>B18*(1+D18)</f>
        <v/>
      </c>
      <c r="F18" s="13">
        <f>IF(B18=0,"",ROUNDDOWN(B18*(1+D18),0)+0.95)</f>
        <v/>
      </c>
      <c r="G18" s="13">
        <f>B18-C18</f>
        <v/>
      </c>
      <c r="H18" s="13">
        <f>E18-C18</f>
        <v/>
      </c>
      <c r="I18" s="13">
        <f>H18-G18</f>
        <v/>
      </c>
    </row>
    <row r="19">
      <c r="A19" s="11" t="inlineStr">
        <is>
          <t>Side / add-on</t>
        </is>
      </c>
      <c r="B19" s="12" t="n">
        <v>5</v>
      </c>
      <c r="C19" s="12" t="n">
        <v>0.9</v>
      </c>
      <c r="D19" s="6" t="n">
        <v>0.12</v>
      </c>
      <c r="E19" s="13">
        <f>B19*(1+D19)</f>
        <v/>
      </c>
      <c r="F19" s="13">
        <f>IF(B19=0,"",ROUNDDOWN(B19*(1+D19),0)+0.95)</f>
        <v/>
      </c>
      <c r="G19" s="13">
        <f>B19-C19</f>
        <v/>
      </c>
      <c r="H19" s="13">
        <f>E19-C19</f>
        <v/>
      </c>
      <c r="I19" s="13">
        <f>H19-G19</f>
        <v/>
      </c>
    </row>
    <row r="20">
      <c r="A20" s="11" t="inlineStr"/>
      <c r="B20" s="12" t="n">
        <v>0</v>
      </c>
      <c r="C20" s="12" t="n">
        <v>0</v>
      </c>
      <c r="D20" s="6" t="n">
        <v>0</v>
      </c>
      <c r="E20" s="13">
        <f>B20*(1+D20)</f>
        <v/>
      </c>
      <c r="F20" s="13">
        <f>IF(B20=0,"",ROUNDDOWN(B20*(1+D20),0)+0.95)</f>
        <v/>
      </c>
      <c r="G20" s="13">
        <f>B20-C20</f>
        <v/>
      </c>
      <c r="H20" s="13">
        <f>E20-C20</f>
        <v/>
      </c>
      <c r="I20" s="13">
        <f>H20-G20</f>
        <v/>
      </c>
    </row>
    <row r="21">
      <c r="A21" s="11" t="inlineStr"/>
      <c r="B21" s="12" t="n">
        <v>0</v>
      </c>
      <c r="C21" s="12" t="n">
        <v>0</v>
      </c>
      <c r="D21" s="6" t="n">
        <v>0</v>
      </c>
      <c r="E21" s="13">
        <f>B21*(1+D21)</f>
        <v/>
      </c>
      <c r="F21" s="13">
        <f>IF(B21=0,"",ROUNDDOWN(B21*(1+D21),0)+0.95)</f>
        <v/>
      </c>
      <c r="G21" s="13">
        <f>B21-C21</f>
        <v/>
      </c>
      <c r="H21" s="13">
        <f>E21-C21</f>
        <v/>
      </c>
      <c r="I21" s="13">
        <f>H21-G21</f>
        <v/>
      </c>
    </row>
    <row r="22">
      <c r="A22" s="4" t="inlineStr">
        <is>
          <t>TOTAL margin gain per one of each item sold</t>
        </is>
      </c>
      <c r="I22" s="14">
        <f>SUM(I15:I21)</f>
        <v/>
      </c>
    </row>
    <row r="23">
      <c r="A23" s="8" t="inlineStr">
        <is>
          <t>Tip: never cross a whole-dollar line on a price-visible anchor. Column F suggests a softer .95 ending.</t>
        </is>
      </c>
    </row>
    <row r="25">
      <c r="A25" s="3" t="inlineStr">
        <is>
          <t>STEP 3 — DID IT WORK? (4 weeks after the change)</t>
        </is>
      </c>
    </row>
    <row r="26">
      <c r="A26" s="4" t="inlineStr">
        <is>
          <t>Covers per week BEFORE</t>
        </is>
      </c>
      <c r="B26" s="15" t="n">
        <v>1450</v>
      </c>
    </row>
    <row r="27">
      <c r="A27" s="4" t="inlineStr">
        <is>
          <t>Average check BEFORE ($)</t>
        </is>
      </c>
      <c r="B27" s="12" t="n">
        <v>26.5</v>
      </c>
    </row>
    <row r="28">
      <c r="A28" s="4" t="inlineStr">
        <is>
          <t>Covers per week AFTER</t>
        </is>
      </c>
      <c r="B28" s="15" t="n">
        <v>1435</v>
      </c>
    </row>
    <row r="29">
      <c r="A29" s="4" t="inlineStr">
        <is>
          <t>Average check AFTER ($)</t>
        </is>
      </c>
      <c r="B29" s="12" t="n">
        <v>28.1</v>
      </c>
    </row>
    <row r="30">
      <c r="A30" s="4" t="inlineStr">
        <is>
          <t>Gross margin % (as decimal)</t>
        </is>
      </c>
      <c r="B30" s="6" t="n">
        <v>0.68</v>
      </c>
    </row>
    <row r="32">
      <c r="A32" s="4" t="inlineStr">
        <is>
          <t>Weekly sales before</t>
        </is>
      </c>
      <c r="B32" s="13">
        <f>B26*B27</f>
        <v/>
      </c>
    </row>
    <row r="33">
      <c r="A33" s="4" t="inlineStr">
        <is>
          <t>Weekly sales after</t>
        </is>
      </c>
      <c r="B33" s="13">
        <f>B28*B29</f>
        <v/>
      </c>
    </row>
    <row r="34">
      <c r="A34" s="4" t="inlineStr">
        <is>
          <t>Change in covers</t>
        </is>
      </c>
      <c r="B34" s="7">
        <f>(B28-B26)/B26</f>
        <v/>
      </c>
      <c r="C34" s="8" t="inlineStr">
        <is>
          <t>Under -3% is noise. -5% or worse on repriced items = roll those back.</t>
        </is>
      </c>
    </row>
    <row r="35">
      <c r="A35" s="4" t="inlineStr">
        <is>
          <t>Change in weekly sales</t>
        </is>
      </c>
      <c r="B35" s="7">
        <f>(B33-B32)/B32</f>
        <v/>
      </c>
    </row>
    <row r="36">
      <c r="A36" s="4" t="inlineStr">
        <is>
          <t>Weekly gross profit before</t>
        </is>
      </c>
      <c r="B36" s="13">
        <f>B32*B30</f>
        <v/>
      </c>
    </row>
    <row r="37">
      <c r="A37" s="4" t="inlineStr">
        <is>
          <t>Weekly gross profit after</t>
        </is>
      </c>
      <c r="B37" s="13">
        <f>B33*B30</f>
        <v/>
      </c>
    </row>
    <row r="38">
      <c r="A38" s="4" t="inlineStr">
        <is>
          <t>Weekly gross profit gained</t>
        </is>
      </c>
      <c r="B38" s="14">
        <f>B37-B36</f>
        <v/>
      </c>
      <c r="C38" s="8" t="inlineStr">
        <is>
          <t>This is the real verdict — not the complaint you heard on night one.</t>
        </is>
      </c>
    </row>
    <row r="39">
      <c r="A39" s="4" t="inlineStr">
        <is>
          <t>Annual gross profit gained</t>
        </is>
      </c>
      <c r="B39" s="14">
        <f>B38*52</f>
        <v/>
      </c>
    </row>
    <row r="40">
      <c r="A40" s="4" t="inlineStr">
        <is>
          <t>Break-even cover loss you could absorb</t>
        </is>
      </c>
      <c r="B40" s="7">
        <f>1-(B32/B33)</f>
        <v/>
      </c>
      <c r="C40" s="8" t="inlineStr">
        <is>
          <t>You could lose this share of covers and still be even.</t>
        </is>
      </c>
    </row>
    <row r="42">
      <c r="A42" s="8" t="inlineStr">
        <is>
          <t>Yellow = your inputs. Compare AFTER against the same weeks LAST YEAR where you can, so seasonality does not fool you.</t>
        </is>
      </c>
    </row>
    <row r="43">
      <c r="A43" s="8" t="inlineStr">
        <is>
          <t>Item-mix and margin reporting to run this comparison is built in and free at cobblestonepos.com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2026-08-25T12:12:09Z</dcterms:created>
  <dcterms:modified xmlns:dcterms="http://purl.org/dc/terms/" xmlns:xsi="http://www.w3.org/2001/XMLSchema-instance" xsi:type="dcterms:W3CDTF">2026-08-25T12:12:09Z</dcterms:modified>
</cp:coreProperties>
</file>