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Readiness" sheetId="1" state="visible" r:id="rId1"/>
    <sheet xmlns:r="http://schemas.openxmlformats.org/officeDocument/2006/relationships" name="2. Cash Needed" sheetId="2" state="visible" r:id="rId2"/>
    <sheet xmlns:r="http://schemas.openxmlformats.org/officeDocument/2006/relationships" name="3. Payback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.00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B5482E"/>
      <sz val="11"/>
    </font>
    <font>
      <b val="1"/>
      <color rgb="00FFFFFF"/>
    </font>
    <font>
      <b val="1"/>
      <color rgb="002A2622"/>
    </font>
    <font>
      <color rgb="002A2622"/>
    </font>
    <font>
      <i val="1"/>
      <color rgb="008F7A6A"/>
      <sz val="9"/>
    </font>
    <font>
      <b val="1"/>
      <color rgb="00B5482E"/>
      <sz val="13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5" fillId="0" borderId="0" pivotButton="0" quotePrefix="0" xfId="0"/>
    <xf numFmtId="0" fontId="6" fillId="3" borderId="0" pivotButton="0" quotePrefix="0" xfId="0"/>
    <xf numFmtId="0" fontId="7" fillId="0" borderId="0" pivotButton="0" quotePrefix="0" xfId="0"/>
    <xf numFmtId="3" fontId="8" fillId="0" borderId="0" pivotButton="0" quotePrefix="0" xfId="0"/>
    <xf numFmtId="49" fontId="8" fillId="0" borderId="0" pivotButton="0" quotePrefix="0" xfId="0"/>
    <xf numFmtId="3" fontId="6" fillId="3" borderId="0" pivotButton="0" quotePrefix="0" xfId="0"/>
    <xf numFmtId="164" fontId="6" fillId="3" borderId="0" pivotButton="0" quotePrefix="0" xfId="0"/>
    <xf numFmtId="165" fontId="6" fillId="3" borderId="0" pivotButton="0" quotePrefix="0" xfId="0"/>
    <xf numFmtId="164" fontId="3" fillId="0" borderId="0" pivotButton="0" quotePrefix="0" xfId="0"/>
    <xf numFmtId="164" fontId="8" fillId="0" borderId="0" pivotButton="0" quotePrefix="0" xfId="0"/>
    <xf numFmtId="166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62" customWidth="1" min="1" max="1"/>
    <col width="12" customWidth="1" min="2" max="2"/>
    <col width="52" customWidth="1" min="3" max="3"/>
  </cols>
  <sheetData>
    <row r="1">
      <c r="A1" s="1" t="inlineStr">
        <is>
          <t>Second Location Readiness Scorecard</t>
        </is>
      </c>
    </row>
    <row r="2">
      <c r="A2" s="2" t="inlineStr">
        <is>
          <t>The Restaurant Owner Hub  ·  free tool  ·  yellow cells are inputs</t>
        </is>
      </c>
    </row>
    <row r="4">
      <c r="A4" s="3" t="inlineStr">
        <is>
          <t>Answer Y or N in the yellow cells - be honest, the store two lease does not care about optimism</t>
        </is>
      </c>
    </row>
    <row r="5">
      <c r="A5" s="4" t="inlineStr">
        <is>
          <t>Readiness signal</t>
        </is>
      </c>
      <c r="B5" s="4" t="inlineStr">
        <is>
          <t>Y / N</t>
        </is>
      </c>
      <c r="C5" s="4" t="inlineStr">
        <is>
          <t>Why it matters</t>
        </is>
      </c>
    </row>
    <row r="6">
      <c r="A6" s="5" t="inlineStr">
        <is>
          <t>Store one has 12+ months of profit at 10%+ net margin</t>
        </is>
      </c>
      <c r="B6" s="6" t="inlineStr">
        <is>
          <t>N</t>
        </is>
      </c>
      <c r="C6" s="7" t="inlineStr">
        <is>
          <t>Proves the concept, not one good season</t>
        </is>
      </c>
    </row>
    <row r="7">
      <c r="A7" s="5" t="inlineStr">
        <is>
          <t>Prime cost (food + labor) holds under 65% most weeks</t>
        </is>
      </c>
      <c r="B7" s="6" t="inlineStr">
        <is>
          <t>N</t>
        </is>
      </c>
      <c r="C7" s="7" t="inlineStr">
        <is>
          <t>Numbers are controlled, not accidental</t>
        </is>
      </c>
    </row>
    <row r="8">
      <c r="A8" s="5" t="inlineStr">
        <is>
          <t>You take 2+ consecutive days off with no work calls</t>
        </is>
      </c>
      <c r="B8" s="6" t="inlineStr">
        <is>
          <t>N</t>
        </is>
      </c>
      <c r="C8" s="7" t="inlineStr">
        <is>
          <t>The store runs on systems, not on you</t>
        </is>
      </c>
    </row>
    <row r="9">
      <c r="A9" s="5" t="inlineStr">
        <is>
          <t>A general manager already runs shifts and closes the books</t>
        </is>
      </c>
      <c r="B9" s="6" t="inlineStr">
        <is>
          <t>N</t>
        </is>
      </c>
      <c r="C9" s="7" t="inlineStr">
        <is>
          <t>You need one per store</t>
        </is>
      </c>
    </row>
    <row r="10">
      <c r="A10" s="5" t="inlineStr">
        <is>
          <t>Recipes, prep lists and station guides are written and used daily</t>
        </is>
      </c>
      <c r="B10" s="6" t="inlineStr">
        <is>
          <t>N</t>
        </is>
      </c>
      <c r="C10" s="7" t="inlineStr">
        <is>
          <t>Consistency is the point of a second store</t>
        </is>
      </c>
    </row>
    <row r="11">
      <c r="A11" s="5" t="inlineStr">
        <is>
          <t>Weekly inventory and P&amp;L review happen without you</t>
        </is>
      </c>
      <c r="B11" s="6" t="inlineStr">
        <is>
          <t>N</t>
        </is>
      </c>
      <c r="C11" s="7" t="inlineStr">
        <is>
          <t>Managers can own numbers they can see</t>
        </is>
      </c>
    </row>
    <row r="12">
      <c r="A12" s="5" t="inlineStr">
        <is>
          <t>Customers already come from beyond a one-mile radius</t>
        </is>
      </c>
      <c r="B12" s="6" t="inlineStr">
        <is>
          <t>N</t>
        </is>
      </c>
      <c r="C12" s="7" t="inlineStr">
        <is>
          <t>Demand exists in other neighborhoods</t>
        </is>
      </c>
    </row>
    <row r="13">
      <c r="A13" s="5" t="inlineStr">
        <is>
          <t>You have turned away catering, events or waitlist guests</t>
        </is>
      </c>
      <c r="B13" s="6" t="inlineStr">
        <is>
          <t>N</t>
        </is>
      </c>
      <c r="C13" s="7" t="inlineStr">
        <is>
          <t>You are capacity-limited</t>
        </is>
      </c>
    </row>
    <row r="14">
      <c r="A14" s="5" t="inlineStr">
        <is>
          <t>Cash reserve covers 3+ months of store one expenses</t>
        </is>
      </c>
      <c r="B14" s="6" t="inlineStr">
        <is>
          <t>N</t>
        </is>
      </c>
      <c r="C14" s="7" t="inlineStr">
        <is>
          <t>Store two will drain cash for a while</t>
        </is>
      </c>
    </row>
    <row r="15">
      <c r="A15" s="5" t="inlineStr">
        <is>
          <t>Vendors will extend the same pricing to a second address</t>
        </is>
      </c>
      <c r="B15" s="6" t="inlineStr">
        <is>
          <t>N</t>
        </is>
      </c>
      <c r="C15" s="7" t="inlineStr">
        <is>
          <t>Purchasing scale only helps if it transfers</t>
        </is>
      </c>
    </row>
    <row r="16">
      <c r="A16" s="5" t="inlineStr">
        <is>
          <t>2-3 staff are ready to step up into lead roles</t>
        </is>
      </c>
      <c r="B16" s="6" t="inlineStr">
        <is>
          <t>N</t>
        </is>
      </c>
      <c r="C16" s="7" t="inlineStr">
        <is>
          <t>Open with proven people, not all new hires</t>
        </is>
      </c>
    </row>
    <row r="17">
      <c r="A17" s="5" t="inlineStr">
        <is>
          <t>Lease, insurance and entity can accommodate a second site</t>
        </is>
      </c>
      <c r="B17" s="6" t="inlineStr">
        <is>
          <t>N</t>
        </is>
      </c>
      <c r="C17" s="7" t="inlineStr">
        <is>
          <t>No landlord or bank surprises</t>
        </is>
      </c>
    </row>
    <row r="19">
      <c r="A19" s="3" t="inlineStr">
        <is>
          <t>RESULT</t>
        </is>
      </c>
    </row>
    <row r="20">
      <c r="A20" s="5" t="inlineStr">
        <is>
          <t>Score (out of 12)</t>
        </is>
      </c>
      <c r="B20" s="8">
        <f>COUNTIF(B6:B17,"Y")</f>
        <v/>
      </c>
    </row>
    <row r="21">
      <c r="A21" s="5" t="inlineStr">
        <is>
          <t>Verdict</t>
        </is>
      </c>
      <c r="B21" s="9">
        <f>IF(B20&gt;=9,"GO - start site search",IF(B20&gt;=6,"WAIT - fix the N rows first","NOT YET - strengthen store one"))</f>
        <v/>
      </c>
      <c r="C21" s="7" t="inlineStr">
        <is>
          <t>9+ = ready. 6-8 = close; fix gaps this quarter. Under 6 = a second store would weaken both.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cols>
    <col width="48" customWidth="1" min="1" max="1"/>
    <col width="16" customWidth="1" min="2" max="2"/>
    <col width="56" customWidth="1" min="3" max="3"/>
  </cols>
  <sheetData>
    <row r="1">
      <c r="A1" s="1" t="inlineStr">
        <is>
          <t>All-In Cash Needed for Store Two</t>
        </is>
      </c>
    </row>
    <row r="2">
      <c r="A2" s="2" t="inlineStr">
        <is>
          <t>The Restaurant Owner Hub  ·  free tool  ·  yellow cells are inputs</t>
        </is>
      </c>
    </row>
    <row r="4">
      <c r="A4" s="3" t="inlineStr">
        <is>
          <t>BUILD-OUT AND EQUIPMENT</t>
        </is>
      </c>
    </row>
    <row r="5">
      <c r="A5" s="5" t="inlineStr">
        <is>
          <t>Square footage of the new space</t>
        </is>
      </c>
      <c r="B5" s="10" t="n">
        <v>2200</v>
      </c>
    </row>
    <row r="6">
      <c r="A6" s="5" t="inlineStr">
        <is>
          <t>Build-out cost per sq ft ($)</t>
        </is>
      </c>
      <c r="B6" s="11" t="n">
        <v>150</v>
      </c>
      <c r="C6" s="7" t="inlineStr">
        <is>
          <t>$75-$200 second-generation; $250-$400+ raw retail</t>
        </is>
      </c>
    </row>
    <row r="7">
      <c r="A7" s="5" t="inlineStr">
        <is>
          <t>Equipment purchases ($)</t>
        </is>
      </c>
      <c r="B7" s="11" t="n">
        <v>60000</v>
      </c>
      <c r="C7" s="7" t="inlineStr">
        <is>
          <t>Reuse store one's list; buy used where it does not matter</t>
        </is>
      </c>
    </row>
    <row r="8">
      <c r="A8" s="5" t="inlineStr">
        <is>
          <t>Furniture, smallwares, signage ($)</t>
        </is>
      </c>
      <c r="B8" s="11" t="n">
        <v>18000</v>
      </c>
    </row>
    <row r="9">
      <c r="A9" s="3" t="inlineStr">
        <is>
          <t>SOFT COSTS AND DEPOSITS</t>
        </is>
      </c>
    </row>
    <row r="10">
      <c r="A10" s="5" t="inlineStr">
        <is>
          <t>Monthly rent at new site ($)</t>
        </is>
      </c>
      <c r="B10" s="11" t="n">
        <v>6500</v>
      </c>
    </row>
    <row r="11">
      <c r="A11" s="5" t="inlineStr">
        <is>
          <t>Security deposit (months of rent)</t>
        </is>
      </c>
      <c r="B11" s="10" t="n">
        <v>3</v>
      </c>
      <c r="C11" s="7" t="inlineStr">
        <is>
          <t>Landlords often ask 2-3 months for a second site</t>
        </is>
      </c>
    </row>
    <row r="12">
      <c r="A12" s="5" t="inlineStr">
        <is>
          <t>Architect, permits, engineering ($)</t>
        </is>
      </c>
      <c r="B12" s="11" t="n">
        <v>15000</v>
      </c>
    </row>
    <row r="13">
      <c r="A13" s="5" t="inlineStr">
        <is>
          <t>Liquor license, year one ($)</t>
        </is>
      </c>
      <c r="B13" s="11" t="n">
        <v>0</v>
      </c>
      <c r="C13" s="7" t="inlineStr">
        <is>
          <t>0 if you will not serve alcohol</t>
        </is>
      </c>
    </row>
    <row r="14">
      <c r="A14" s="5" t="inlineStr">
        <is>
          <t>Opening inventory ($)</t>
        </is>
      </c>
      <c r="B14" s="11" t="n">
        <v>9000</v>
      </c>
    </row>
    <row r="15">
      <c r="A15" s="5" t="inlineStr">
        <is>
          <t>Pre-opening payroll and training ($)</t>
        </is>
      </c>
      <c r="B15" s="11" t="n">
        <v>22000</v>
      </c>
      <c r="C15" s="7" t="inlineStr">
        <is>
          <t>2-4 weeks of wages before any revenue</t>
        </is>
      </c>
    </row>
    <row r="16">
      <c r="A16" s="5" t="inlineStr">
        <is>
          <t>Utility deposits, insurance binder, misc ($)</t>
        </is>
      </c>
      <c r="B16" s="11" t="n">
        <v>5000</v>
      </c>
    </row>
    <row r="17">
      <c r="A17" s="3" t="inlineStr">
        <is>
          <t>WORKING CAPITAL</t>
        </is>
      </c>
    </row>
    <row r="18">
      <c r="A18" s="5" t="inlineStr">
        <is>
          <t>Expected monthly loss while ramping ($)</t>
        </is>
      </c>
      <c r="B18" s="11" t="n">
        <v>8000</v>
      </c>
      <c r="C18" s="7" t="inlineStr">
        <is>
          <t>Rent + labor + fixed costs minus early sales</t>
        </is>
      </c>
    </row>
    <row r="19">
      <c r="A19" s="5" t="inlineStr">
        <is>
          <t>Months of ramp to cover</t>
        </is>
      </c>
      <c r="B19" s="10" t="n">
        <v>6</v>
      </c>
      <c r="C19" s="7" t="inlineStr">
        <is>
          <t>Plan for 3-6</t>
        </is>
      </c>
    </row>
    <row r="20">
      <c r="A20" s="5" t="inlineStr">
        <is>
          <t>Contingency %</t>
        </is>
      </c>
      <c r="B20" s="12" t="n">
        <v>0.15</v>
      </c>
      <c r="C20" s="7" t="inlineStr">
        <is>
          <t>15% is the floor</t>
        </is>
      </c>
    </row>
    <row r="21">
      <c r="A21" s="3" t="inlineStr">
        <is>
          <t>RESULTS</t>
        </is>
      </c>
    </row>
    <row r="22">
      <c r="A22" s="5" t="inlineStr">
        <is>
          <t>Build-out and equipment</t>
        </is>
      </c>
      <c r="B22" s="13">
        <f>B5*B6+B7+B8</f>
        <v/>
      </c>
    </row>
    <row r="23">
      <c r="A23" s="5" t="inlineStr">
        <is>
          <t>Soft costs and deposits</t>
        </is>
      </c>
      <c r="B23" s="13">
        <f>B10*B11+B12+B13+B14+B15+B16</f>
        <v/>
      </c>
    </row>
    <row r="24">
      <c r="A24" s="5" t="inlineStr">
        <is>
          <t>Working capital reserve</t>
        </is>
      </c>
      <c r="B24" s="13">
        <f>B18*B19</f>
        <v/>
      </c>
    </row>
    <row r="25">
      <c r="A25" s="5" t="inlineStr">
        <is>
          <t>Subtotal</t>
        </is>
      </c>
      <c r="B25" s="13">
        <f>B22+B23+B24</f>
        <v/>
      </c>
    </row>
    <row r="26">
      <c r="A26" s="5" t="inlineStr">
        <is>
          <t>Contingency</t>
        </is>
      </c>
      <c r="B26" s="13">
        <f>B25*B20</f>
        <v/>
      </c>
    </row>
    <row r="27">
      <c r="A27" s="5" t="inlineStr">
        <is>
          <t>TOTAL CASH NEEDED</t>
        </is>
      </c>
      <c r="B27" s="14">
        <f>B25*(1+B20)</f>
        <v/>
      </c>
      <c r="C27" s="7" t="inlineStr">
        <is>
          <t>Compare to cash on hand + committed financing BEFORE touring spaces.</t>
        </is>
      </c>
    </row>
    <row r="29">
      <c r="A29" s="5" t="inlineStr">
        <is>
          <t>Cash on hand for store two ($)</t>
        </is>
      </c>
      <c r="B29" s="11" t="n">
        <v>120000</v>
      </c>
    </row>
    <row r="30">
      <c r="A30" s="5" t="inlineStr">
        <is>
          <t>Committed financing ($)</t>
        </is>
      </c>
      <c r="B30" s="11" t="n">
        <v>150000</v>
      </c>
    </row>
    <row r="31">
      <c r="A31" s="5" t="inlineStr">
        <is>
          <t>Funding gap (negative = covered)</t>
        </is>
      </c>
      <c r="B31" s="14">
        <f>B27-B29-B30</f>
        <v/>
      </c>
    </row>
    <row r="32">
      <c r="A32" s="5" t="inlineStr">
        <is>
          <t>Funded?</t>
        </is>
      </c>
      <c r="B32" s="9">
        <f>IF(B31&lt;=0,"YES - fully funded","NO - close the gap first")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48" customWidth="1" min="1" max="1"/>
    <col width="16" customWidth="1" min="2" max="2"/>
    <col width="56" customWidth="1" min="3" max="3"/>
  </cols>
  <sheetData>
    <row r="1">
      <c r="A1" s="1" t="inlineStr">
        <is>
          <t>Will Store Two Pay for Itself?</t>
        </is>
      </c>
    </row>
    <row r="2">
      <c r="A2" s="2" t="inlineStr">
        <is>
          <t>The Restaurant Owner Hub  ·  free tool  ·  yellow cells are inputs</t>
        </is>
      </c>
    </row>
    <row r="4">
      <c r="A4" s="3" t="inlineStr">
        <is>
          <t>INPUTS</t>
        </is>
      </c>
    </row>
    <row r="5">
      <c r="A5" s="5" t="inlineStr">
        <is>
          <t>Projected weekly sales at maturity ($)</t>
        </is>
      </c>
      <c r="B5" s="11" t="n">
        <v>28000</v>
      </c>
      <c r="C5" s="7" t="inlineStr">
        <is>
          <t>Be conservative: 70-85% of store one's if the area is comparable</t>
        </is>
      </c>
    </row>
    <row r="6">
      <c r="A6" s="5" t="inlineStr">
        <is>
          <t>Expected net margin at maturity %</t>
        </is>
      </c>
      <c r="B6" s="12" t="n">
        <v>0.1</v>
      </c>
      <c r="C6" s="7" t="inlineStr">
        <is>
          <t>Store one's margin is your best guide</t>
        </is>
      </c>
    </row>
    <row r="7">
      <c r="A7" s="5" t="inlineStr">
        <is>
          <t>Months to reach maturity</t>
        </is>
      </c>
      <c r="B7" s="10" t="n">
        <v>6</v>
      </c>
    </row>
    <row r="8">
      <c r="A8" s="5" t="inlineStr">
        <is>
          <t>Owner time at store two, first 90 days %</t>
        </is>
      </c>
      <c r="B8" s="12" t="n">
        <v>0.7</v>
      </c>
      <c r="C8" s="7" t="inlineStr">
        <is>
          <t>What store one loses in your attention</t>
        </is>
      </c>
    </row>
    <row r="9">
      <c r="A9" s="3" t="inlineStr">
        <is>
          <t>RESULTS</t>
        </is>
      </c>
    </row>
    <row r="10">
      <c r="A10" s="5" t="inlineStr">
        <is>
          <t>Monthly net profit at maturity</t>
        </is>
      </c>
      <c r="B10" s="13">
        <f>B5*4.33*B6</f>
        <v/>
      </c>
    </row>
    <row r="11">
      <c r="A11" s="5" t="inlineStr">
        <is>
          <t>Annual net profit at maturity</t>
        </is>
      </c>
      <c r="B11" s="13">
        <f>B10*12</f>
        <v/>
      </c>
    </row>
    <row r="12">
      <c r="A12" s="5" t="inlineStr">
        <is>
          <t>Total investment (from Sheet 2)</t>
        </is>
      </c>
      <c r="B12" s="13">
        <f>'2. Cash Needed'!B27</f>
        <v/>
      </c>
    </row>
    <row r="13">
      <c r="A13" s="5" t="inlineStr">
        <is>
          <t>Months to pay back after maturity</t>
        </is>
      </c>
      <c r="B13" s="15">
        <f>IF(B10&lt;=0,"Never",ROUND(B12/B10,1))</f>
        <v/>
      </c>
    </row>
    <row r="14">
      <c r="A14" s="5" t="inlineStr">
        <is>
          <t>Total months from opening to payback</t>
        </is>
      </c>
      <c r="B14" s="15">
        <f>IF(B10&lt;=0,"Never",B7+B13)</f>
        <v/>
      </c>
    </row>
    <row r="15">
      <c r="A15" s="5" t="inlineStr">
        <is>
          <t>Verdict</t>
        </is>
      </c>
      <c r="B15" s="9">
        <f>IF(B10&lt;=0,"Do not open at this margin",IF(B7+B13&lt;=36,"Strong - under 3 years",IF(B7+B13&lt;=60,"Acceptable - 3-5 years","Weak - rethink rent or sales")))</f>
        <v/>
      </c>
      <c r="C15" s="7" t="inlineStr">
        <is>
          <t>Most healthy second locations return their cash in 24-42 months.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2026-09-07T12:11:02Z</dcterms:created>
  <dcterms:modified xmlns:dcterms="http://purl.org/dc/terms/" xmlns:xsi="http://www.w3.org/2001/XMLSchema-instance" xsi:type="dcterms:W3CDTF">2026-09-07T12:11:02Z</dcterms:modified>
</cp:coreProperties>
</file>