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ffee Cost Calculato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&quot;$&quot;#,##0.00"/>
    <numFmt numFmtId="165" formatCode="0.0"/>
    <numFmt numFmtId="166" formatCode="&quot;$&quot;#,##0.000"/>
    <numFmt numFmtId="167" formatCode="0.0%"/>
  </numFmts>
  <fonts count="6">
    <font>
      <name val="Calibri"/>
      <family val="2"/>
      <color theme="1"/>
      <sz val="11"/>
      <scheme val="minor"/>
    </font>
    <font>
      <b val="1"/>
      <color rgb="00FFFFFF"/>
      <sz val="14"/>
    </font>
    <font>
      <i val="1"/>
      <color rgb="00666666"/>
      <sz val="10"/>
    </font>
    <font>
      <b val="1"/>
    </font>
    <font/>
    <font>
      <b val="1"/>
      <color rgb="00C0392B"/>
    </font>
  </fonts>
  <fills count="7">
    <fill>
      <patternFill/>
    </fill>
    <fill>
      <patternFill patternType="gray125"/>
    </fill>
    <fill>
      <patternFill patternType="solid">
        <fgColor rgb="001F3A5F"/>
      </patternFill>
    </fill>
    <fill>
      <patternFill patternType="solid">
        <fgColor rgb="00F2F2F2"/>
      </patternFill>
    </fill>
    <fill>
      <patternFill patternType="solid">
        <fgColor rgb="00FFF2CC"/>
      </patternFill>
    </fill>
    <fill>
      <patternFill patternType="solid">
        <fgColor rgb="00D6E4F0"/>
      </patternFill>
    </fill>
    <fill>
      <patternFill patternType="solid">
        <fgColor rgb="00FDEBD0"/>
      </patternFill>
    </fill>
  </fills>
  <borders count="2">
    <border>
      <left/>
      <right/>
      <top/>
      <bottom/>
      <diagonal/>
    </border>
    <border>
      <left style="thin">
        <color rgb="00BBBBBB"/>
      </left>
      <right style="thin">
        <color rgb="00BBBBBB"/>
      </right>
      <top style="thin">
        <color rgb="00BBBBBB"/>
      </top>
      <bottom style="thin">
        <color rgb="00BBBBBB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pivotButton="0" quotePrefix="0" xfId="0"/>
    <xf numFmtId="0" fontId="3" fillId="3" borderId="0" pivotButton="0" quotePrefix="0" xfId="0"/>
    <xf numFmtId="0" fontId="4" fillId="0" borderId="0" applyAlignment="1" pivotButton="0" quotePrefix="0" xfId="0">
      <alignment vertical="center"/>
    </xf>
    <xf numFmtId="164" fontId="0" fillId="4" borderId="1" pivotButton="0" quotePrefix="0" xfId="0"/>
    <xf numFmtId="0" fontId="0" fillId="4" borderId="1" pivotButton="0" quotePrefix="0" xfId="0"/>
    <xf numFmtId="165" fontId="0" fillId="0" borderId="1" pivotButton="0" quotePrefix="0" xfId="0"/>
    <xf numFmtId="166" fontId="0" fillId="0" borderId="1" pivotButton="0" quotePrefix="0" xfId="0"/>
    <xf numFmtId="0" fontId="3" fillId="0" borderId="0" applyAlignment="1" pivotButton="0" quotePrefix="0" xfId="0">
      <alignment vertical="center"/>
    </xf>
    <xf numFmtId="164" fontId="3" fillId="5" borderId="1" pivotButton="0" quotePrefix="0" xfId="0"/>
    <xf numFmtId="0" fontId="0" fillId="0" borderId="0" applyAlignment="1" pivotButton="0" quotePrefix="0" xfId="0">
      <alignment vertical="center"/>
    </xf>
    <xf numFmtId="0" fontId="3" fillId="3" borderId="0" applyAlignment="1" pivotButton="0" quotePrefix="0" xfId="0">
      <alignment vertical="center"/>
    </xf>
    <xf numFmtId="167" fontId="0" fillId="0" borderId="1" pivotButton="0" quotePrefix="0" xfId="0"/>
    <xf numFmtId="9" fontId="0" fillId="4" borderId="1" pivotButton="0" quotePrefix="0" xfId="0"/>
    <xf numFmtId="164" fontId="0" fillId="0" borderId="1" pivotButton="0" quotePrefix="0" xfId="0"/>
    <xf numFmtId="164" fontId="3" fillId="0" borderId="1" pivotButton="0" quotePrefix="0" xfId="0"/>
    <xf numFmtId="166" fontId="3" fillId="0" borderId="1" pivotButton="0" quotePrefix="0" xfId="0"/>
    <xf numFmtId="164" fontId="3" fillId="6" borderId="1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4"/>
  <sheetViews>
    <sheetView workbookViewId="0">
      <selection activeCell="A1" sqref="A1"/>
    </sheetView>
  </sheetViews>
  <sheetFormatPr baseColWidth="8" defaultRowHeight="15"/>
  <cols>
    <col width="42" customWidth="1" min="1" max="1"/>
    <col width="14" customWidth="1" min="2" max="2"/>
  </cols>
  <sheetData>
    <row r="1" ht="28" customHeight="1">
      <c r="A1" s="1" t="inlineStr">
        <is>
          <t>The Restaurant Owner Hub — Coffee Cost-Per-Cup &amp; Repricing Calculator</t>
        </is>
      </c>
    </row>
    <row r="2">
      <c r="A2" s="2" t="inlineStr">
        <is>
          <t>Yellow cells = your inputs. Everything else calculates automatically.</t>
        </is>
      </c>
    </row>
    <row r="4">
      <c r="A4" s="3" t="inlineStr">
        <is>
          <t>STEP 1 — YOUR COST PER CUP</t>
        </is>
      </c>
    </row>
    <row r="5">
      <c r="A5" s="4" t="inlineStr">
        <is>
          <t>Roasted coffee price per lb ($)</t>
        </is>
      </c>
      <c r="B5" s="5" t="n">
        <v>11.5</v>
      </c>
    </row>
    <row r="6">
      <c r="A6" s="4" t="inlineStr">
        <is>
          <t>Dose per cup (grams)</t>
        </is>
      </c>
      <c r="B6" s="6" t="n">
        <v>20</v>
      </c>
    </row>
    <row r="7">
      <c r="A7" s="4" t="inlineStr">
        <is>
          <t>Cups per lb (calculated)</t>
        </is>
      </c>
      <c r="B7" s="7">
        <f>453.6/B6</f>
        <v/>
      </c>
    </row>
    <row r="8">
      <c r="A8" s="4" t="inlineStr">
        <is>
          <t>Bean cost per cup</t>
        </is>
      </c>
      <c r="B8" s="8">
        <f>B5/B7</f>
        <v/>
      </c>
    </row>
    <row r="9">
      <c r="A9" s="4" t="inlineStr">
        <is>
          <t>Cup / lid / sleeve ($, 0 if dine-in)</t>
        </is>
      </c>
      <c r="B9" s="5" t="n">
        <v>0.22</v>
      </c>
    </row>
    <row r="10">
      <c r="A10" s="4" t="inlineStr">
        <is>
          <t>Cream, sugar, condiments per cup ($)</t>
        </is>
      </c>
      <c r="B10" s="5" t="n">
        <v>0.08</v>
      </c>
    </row>
    <row r="11">
      <c r="A11" s="4" t="inlineStr">
        <is>
          <t>Filters, water, machine wear per cup ($)</t>
        </is>
      </c>
      <c r="B11" s="5" t="n">
        <v>0.03</v>
      </c>
    </row>
    <row r="12">
      <c r="A12" s="9" t="inlineStr">
        <is>
          <t>TOTAL COST PER CUP</t>
        </is>
      </c>
      <c r="B12" s="10">
        <f>B8+B9+B10+B11</f>
        <v/>
      </c>
    </row>
    <row r="13">
      <c r="A13" s="11" t="n"/>
    </row>
    <row r="14">
      <c r="A14" s="12" t="inlineStr">
        <is>
          <t>STEP 2 — PRICING</t>
        </is>
      </c>
    </row>
    <row r="15">
      <c r="A15" s="4" t="inlineStr">
        <is>
          <t>Current menu price ($)</t>
        </is>
      </c>
      <c r="B15" s="5" t="n">
        <v>3.5</v>
      </c>
    </row>
    <row r="16">
      <c r="A16" s="4" t="inlineStr">
        <is>
          <t>Current beverage cost %</t>
        </is>
      </c>
      <c r="B16" s="13">
        <f>B12/B15</f>
        <v/>
      </c>
    </row>
    <row r="17">
      <c r="A17" s="4" t="inlineStr">
        <is>
          <t>Target beverage cost % (15-20% typical)</t>
        </is>
      </c>
      <c r="B17" s="14" t="n">
        <v>0.18</v>
      </c>
    </row>
    <row r="18">
      <c r="A18" s="4" t="inlineStr">
        <is>
          <t>Price needed to hit target</t>
        </is>
      </c>
      <c r="B18" s="15">
        <f>B12/B17</f>
        <v/>
      </c>
    </row>
    <row r="19">
      <c r="A19" s="4" t="inlineStr">
        <is>
          <t>Suggested price (rounded up to $0.25)</t>
        </is>
      </c>
      <c r="B19" s="16">
        <f>CEILING(B18,0.25)</f>
        <v/>
      </c>
    </row>
    <row r="20">
      <c r="A20" s="4" t="inlineStr">
        <is>
          <t>Margin per cup at suggested price</t>
        </is>
      </c>
      <c r="B20" s="15">
        <f>B19-B12</f>
        <v/>
      </c>
    </row>
    <row r="21">
      <c r="A21" s="11" t="n"/>
    </row>
    <row r="22">
      <c r="A22" s="12" t="inlineStr">
        <is>
          <t>STEP 3 — WHAT A BEAN PRICE INCREASE REALLY COSTS</t>
        </is>
      </c>
    </row>
    <row r="23">
      <c r="A23" s="4" t="inlineStr">
        <is>
          <t>New coffee price per lb ($)</t>
        </is>
      </c>
      <c r="B23" s="5" t="n">
        <v>13.5</v>
      </c>
    </row>
    <row r="24">
      <c r="A24" s="4" t="inlineStr">
        <is>
          <t>Added cost per cup</t>
        </is>
      </c>
      <c r="B24" s="17">
        <f>(B23-B5)/B7</f>
        <v/>
      </c>
    </row>
    <row r="25">
      <c r="A25" s="4" t="inlineStr">
        <is>
          <t>Cups sold per day</t>
        </is>
      </c>
      <c r="B25" s="6" t="n">
        <v>120</v>
      </c>
    </row>
    <row r="26">
      <c r="A26" s="4" t="inlineStr">
        <is>
          <t>Added cost per month</t>
        </is>
      </c>
      <c r="B26" s="15">
        <f>B24*B25*30</f>
        <v/>
      </c>
    </row>
    <row r="27">
      <c r="A27" s="4" t="inlineStr">
        <is>
          <t>Price increase needed to fully offset</t>
        </is>
      </c>
      <c r="B27" s="16">
        <f>CEILING(B24,0.25)</f>
        <v/>
      </c>
    </row>
    <row r="28">
      <c r="A28" s="11" t="n"/>
    </row>
    <row r="29">
      <c r="A29" s="12" t="inlineStr">
        <is>
          <t>STEP 4 — WASTE CHECK</t>
        </is>
      </c>
    </row>
    <row r="30">
      <c r="A30" s="4" t="inlineStr">
        <is>
          <t>Pots/airpots dumped per day</t>
        </is>
      </c>
      <c r="B30" s="6" t="n">
        <v>2</v>
      </c>
    </row>
    <row r="31">
      <c r="A31" s="4" t="inlineStr">
        <is>
          <t>Cups per pot</t>
        </is>
      </c>
      <c r="B31" s="6" t="n">
        <v>9</v>
      </c>
    </row>
    <row r="32">
      <c r="A32" s="4" t="inlineStr">
        <is>
          <t>Monthly cost of dumped coffee</t>
        </is>
      </c>
      <c r="B32" s="18">
        <f>B30*B31*B8*30</f>
        <v/>
      </c>
    </row>
    <row r="34">
      <c r="A34" s="19" t="inlineStr">
        <is>
          <t>Track coffee sales and attachment rates free with Cobblestone POS — www.cobblestonepos.com</t>
        </is>
      </c>
    </row>
  </sheetData>
  <mergeCells count="3">
    <mergeCell ref="A2:E2"/>
    <mergeCell ref="A34:E34"/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2026-08-23T12:11:22Z</dcterms:created>
  <dcterms:modified xmlns:dcterms="http://purl.org/dc/terms/" xmlns:xsi="http://www.w3.org/2001/XMLSchema-instance" xsi:type="dcterms:W3CDTF">2026-08-23T12:11:22Z</dcterms:modified>
</cp:coreProperties>
</file>