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rgeback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  <sz val="11"/>
    </font>
    <font>
      <b val="1"/>
      <color rgb="002A2622"/>
    </font>
    <font>
      <color rgb="002A2622"/>
    </font>
    <font>
      <i val="1"/>
      <color rgb="008F7A6A"/>
      <sz val="9"/>
    </font>
    <font>
      <b val="1"/>
      <color rgb="00FFFFFF"/>
    </font>
    <font>
      <b val="1"/>
      <color rgb="00B5482E"/>
      <sz val="13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5" fillId="2" borderId="0" pivotButton="0" quotePrefix="0" xfId="0"/>
    <xf numFmtId="0" fontId="6" fillId="0" borderId="0" pivotButton="0" quotePrefix="0" xfId="0"/>
    <xf numFmtId="164" fontId="5" fillId="2" borderId="0" pivotButton="0" quotePrefix="0" xfId="0"/>
    <xf numFmtId="165" fontId="5" fillId="2" borderId="0" pivotButton="0" quotePrefix="0" xfId="0"/>
    <xf numFmtId="0" fontId="7" fillId="3" borderId="0" pivotButton="0" quotePrefix="0" xfId="0"/>
    <xf numFmtId="0" fontId="5" fillId="2" borderId="0" pivotButton="0" quotePrefix="0" xfId="0"/>
    <xf numFmtId="3" fontId="3" fillId="0" borderId="0" pivotButton="0" quotePrefix="0" xfId="0"/>
    <xf numFmtId="164" fontId="3" fillId="0" borderId="0" pivotButton="0" quotePrefix="0" xfId="0"/>
    <xf numFmtId="10" fontId="3" fillId="0" borderId="0" pivotButton="0" quotePrefix="0" xfId="0"/>
    <xf numFmtId="164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44" customWidth="1" min="3" max="3"/>
    <col width="16" customWidth="1" min="4" max="4"/>
    <col width="11" customWidth="1" min="5" max="5"/>
    <col width="15" customWidth="1" min="6" max="6"/>
    <col width="22" customWidth="1" min="7" max="7"/>
    <col width="16" customWidth="1" min="8" max="8"/>
  </cols>
  <sheetData>
    <row r="1">
      <c r="A1" s="1" t="inlineStr">
        <is>
          <t>Chargeback Log &amp; Cost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STEP 1 — YOUR NUMBERS (fill in yellow cells)</t>
        </is>
      </c>
    </row>
    <row r="5">
      <c r="A5" s="4" t="inlineStr">
        <is>
          <t>Card transactions this month</t>
        </is>
      </c>
      <c r="B5" s="5" t="n">
        <v>3200</v>
      </c>
      <c r="C5" s="6" t="inlineStr">
        <is>
          <t>From your processor statement, not your POS cover count.</t>
        </is>
      </c>
    </row>
    <row r="6">
      <c r="A6" s="4" t="inlineStr">
        <is>
          <t>Chargeback fee charged by processor ($)</t>
        </is>
      </c>
      <c r="B6" s="7" t="n">
        <v>20</v>
      </c>
      <c r="C6" s="6" t="inlineStr">
        <is>
          <t>Look for 'chargeback' or 'retrieval' on the statement.</t>
        </is>
      </c>
    </row>
    <row r="7">
      <c r="A7" s="4" t="inlineStr">
        <is>
          <t>Food cost % (as decimal)</t>
        </is>
      </c>
      <c r="B7" s="8" t="n">
        <v>0.3</v>
      </c>
    </row>
    <row r="8">
      <c r="A8" s="4" t="inlineStr">
        <is>
          <t>Manager hourly cost ($/hr)</t>
        </is>
      </c>
      <c r="B8" s="7" t="n">
        <v>24</v>
      </c>
    </row>
    <row r="9">
      <c r="A9" s="4" t="inlineStr">
        <is>
          <t>Minutes of staff time per dispute</t>
        </is>
      </c>
      <c r="B9" s="5" t="n">
        <v>25</v>
      </c>
    </row>
    <row r="11">
      <c r="A11" s="3" t="inlineStr">
        <is>
          <t>STEP 2 — LOG EVERY DISPUTE THE DAY IT ARRIVES</t>
        </is>
      </c>
    </row>
    <row r="12">
      <c r="A12" s="9" t="inlineStr">
        <is>
          <t>Date notified</t>
        </is>
      </c>
      <c r="B12" s="9" t="inlineStr">
        <is>
          <t>Amount</t>
        </is>
      </c>
      <c r="C12" s="9" t="inlineStr">
        <is>
          <t>Cause (see key below)</t>
        </is>
      </c>
      <c r="D12" s="9" t="inlineStr">
        <is>
          <t>Response deadline</t>
        </is>
      </c>
      <c r="E12" s="9" t="inlineStr">
        <is>
          <t>Days left</t>
        </is>
      </c>
      <c r="F12" s="9" t="inlineStr">
        <is>
          <t>Evidence sent?</t>
        </is>
      </c>
      <c r="G12" s="9" t="inlineStr">
        <is>
          <t>Outcome (Won/Lost/Open)</t>
        </is>
      </c>
      <c r="H12" s="9" t="inlineStr">
        <is>
          <t>Real cost to you</t>
        </is>
      </c>
    </row>
    <row r="13">
      <c r="A13" s="10" t="inlineStr">
        <is>
          <t>2026-08-04</t>
        </is>
      </c>
      <c r="B13" s="7" t="n">
        <v>42.5</v>
      </c>
      <c r="C13" s="10" t="inlineStr">
        <is>
          <t>Unrecognized descriptor</t>
        </is>
      </c>
      <c r="D13" s="10" t="inlineStr">
        <is>
          <t>2026-08-14</t>
        </is>
      </c>
      <c r="E13" s="11">
        <f>IF(A13="","",DATEVALUE(D13)-TODAY())</f>
        <v/>
      </c>
      <c r="F13" s="10" t="inlineStr">
        <is>
          <t>Yes</t>
        </is>
      </c>
      <c r="G13" s="10" t="inlineStr">
        <is>
          <t>Won</t>
        </is>
      </c>
      <c r="H13" s="12">
        <f>IF(A13="","",IF(G13="Won",($B$8*$B$9/60),B13+(B13*$B$7)+$B$6+($B$8*$B$9/60)))</f>
        <v/>
      </c>
    </row>
    <row r="14">
      <c r="A14" s="10" t="inlineStr">
        <is>
          <t>2026-08-09</t>
        </is>
      </c>
      <c r="B14" s="7" t="n">
        <v>28</v>
      </c>
      <c r="C14" s="10" t="inlineStr">
        <is>
          <t>Never received order</t>
        </is>
      </c>
      <c r="D14" s="10" t="inlineStr">
        <is>
          <t>2026-08-19</t>
        </is>
      </c>
      <c r="E14" s="11">
        <f>IF(A14="","",DATEVALUE(D14)-TODAY())</f>
        <v/>
      </c>
      <c r="F14" s="10" t="inlineStr">
        <is>
          <t>Yes</t>
        </is>
      </c>
      <c r="G14" s="10" t="inlineStr">
        <is>
          <t>Lost</t>
        </is>
      </c>
      <c r="H14" s="12">
        <f>IF(A14="","",IF(G14="Won",($B$8*$B$9/60),B14+(B14*$B$7)+$B$6+($B$8*$B$9/60)))</f>
        <v/>
      </c>
    </row>
    <row r="15">
      <c r="A15" s="10" t="inlineStr">
        <is>
          <t>2026-08-17</t>
        </is>
      </c>
      <c r="B15" s="7" t="n">
        <v>96</v>
      </c>
      <c r="C15" s="10" t="inlineStr">
        <is>
          <t>Tip adjustment error</t>
        </is>
      </c>
      <c r="D15" s="10" t="inlineStr">
        <is>
          <t>2026-08-27</t>
        </is>
      </c>
      <c r="E15" s="11">
        <f>IF(A15="","",DATEVALUE(D15)-TODAY())</f>
        <v/>
      </c>
      <c r="F15" s="10" t="inlineStr">
        <is>
          <t>No</t>
        </is>
      </c>
      <c r="G15" s="10" t="inlineStr">
        <is>
          <t>Open</t>
        </is>
      </c>
      <c r="H15" s="12">
        <f>IF(A15="","",IF(G15="Won",($B$8*$B$9/60),B15+(B15*$B$7)+$B$6+($B$8*$B$9/60)))</f>
        <v/>
      </c>
    </row>
    <row r="16">
      <c r="A16" s="10" t="inlineStr"/>
      <c r="B16" s="7" t="n"/>
      <c r="C16" s="10" t="inlineStr"/>
      <c r="D16" s="10" t="inlineStr"/>
      <c r="E16" s="11">
        <f>IF(A16="","",DATEVALUE(D16)-TODAY())</f>
        <v/>
      </c>
      <c r="F16" s="10" t="inlineStr"/>
      <c r="G16" s="10" t="inlineStr"/>
      <c r="H16" s="12">
        <f>IF(A16="","",IF(G16="Won",($B$8*$B$9/60),B16+(B16*$B$7)+$B$6+($B$8*$B$9/60)))</f>
        <v/>
      </c>
    </row>
    <row r="17">
      <c r="A17" s="10" t="inlineStr"/>
      <c r="B17" s="7" t="n"/>
      <c r="C17" s="10" t="inlineStr"/>
      <c r="D17" s="10" t="inlineStr"/>
      <c r="E17" s="11">
        <f>IF(A17="","",DATEVALUE(D17)-TODAY())</f>
        <v/>
      </c>
      <c r="F17" s="10" t="inlineStr"/>
      <c r="G17" s="10" t="inlineStr"/>
      <c r="H17" s="12">
        <f>IF(A17="","",IF(G17="Won",($B$8*$B$9/60),B17+(B17*$B$7)+$B$6+($B$8*$B$9/60)))</f>
        <v/>
      </c>
    </row>
    <row r="18">
      <c r="A18" s="10" t="inlineStr"/>
      <c r="B18" s="7" t="n"/>
      <c r="C18" s="10" t="inlineStr"/>
      <c r="D18" s="10" t="inlineStr"/>
      <c r="E18" s="11">
        <f>IF(A18="","",DATEVALUE(D18)-TODAY())</f>
        <v/>
      </c>
      <c r="F18" s="10" t="inlineStr"/>
      <c r="G18" s="10" t="inlineStr"/>
      <c r="H18" s="12">
        <f>IF(A18="","",IF(G18="Won",($B$8*$B$9/60),B18+(B18*$B$7)+$B$6+($B$8*$B$9/60)))</f>
        <v/>
      </c>
    </row>
    <row r="19">
      <c r="A19" s="10" t="inlineStr"/>
      <c r="B19" s="7" t="n"/>
      <c r="C19" s="10" t="inlineStr"/>
      <c r="D19" s="10" t="inlineStr"/>
      <c r="E19" s="11">
        <f>IF(A19="","",DATEVALUE(D19)-TODAY())</f>
        <v/>
      </c>
      <c r="F19" s="10" t="inlineStr"/>
      <c r="G19" s="10" t="inlineStr"/>
      <c r="H19" s="12">
        <f>IF(A19="","",IF(G19="Won",($B$8*$B$9/60),B19+(B19*$B$7)+$B$6+($B$8*$B$9/60)))</f>
        <v/>
      </c>
    </row>
    <row r="20">
      <c r="A20" s="10" t="inlineStr"/>
      <c r="B20" s="7" t="n"/>
      <c r="C20" s="10" t="inlineStr"/>
      <c r="D20" s="10" t="inlineStr"/>
      <c r="E20" s="11">
        <f>IF(A20="","",DATEVALUE(D20)-TODAY())</f>
        <v/>
      </c>
      <c r="F20" s="10" t="inlineStr"/>
      <c r="G20" s="10" t="inlineStr"/>
      <c r="H20" s="12">
        <f>IF(A20="","",IF(G20="Won",($B$8*$B$9/60),B20+(B20*$B$7)+$B$6+($B$8*$B$9/60)))</f>
        <v/>
      </c>
    </row>
    <row r="21">
      <c r="A21" s="10" t="inlineStr"/>
      <c r="B21" s="7" t="n"/>
      <c r="C21" s="10" t="inlineStr"/>
      <c r="D21" s="10" t="inlineStr"/>
      <c r="E21" s="11">
        <f>IF(A21="","",DATEVALUE(D21)-TODAY())</f>
        <v/>
      </c>
      <c r="F21" s="10" t="inlineStr"/>
      <c r="G21" s="10" t="inlineStr"/>
      <c r="H21" s="12">
        <f>IF(A21="","",IF(G21="Won",($B$8*$B$9/60),B21+(B21*$B$7)+$B$6+($B$8*$B$9/60)))</f>
        <v/>
      </c>
    </row>
    <row r="22">
      <c r="A22" s="10" t="inlineStr"/>
      <c r="B22" s="7" t="n"/>
      <c r="C22" s="10" t="inlineStr"/>
      <c r="D22" s="10" t="inlineStr"/>
      <c r="E22" s="11">
        <f>IF(A22="","",DATEVALUE(D22)-TODAY())</f>
        <v/>
      </c>
      <c r="F22" s="10" t="inlineStr"/>
      <c r="G22" s="10" t="inlineStr"/>
      <c r="H22" s="12">
        <f>IF(A22="","",IF(G22="Won",($B$8*$B$9/60),B22+(B22*$B$7)+$B$6+($B$8*$B$9/60)))</f>
        <v/>
      </c>
    </row>
    <row r="23">
      <c r="A23" s="10" t="inlineStr"/>
      <c r="B23" s="7" t="n"/>
      <c r="C23" s="10" t="inlineStr"/>
      <c r="D23" s="10" t="inlineStr"/>
      <c r="E23" s="11">
        <f>IF(A23="","",DATEVALUE(D23)-TODAY())</f>
        <v/>
      </c>
      <c r="F23" s="10" t="inlineStr"/>
      <c r="G23" s="10" t="inlineStr"/>
      <c r="H23" s="12">
        <f>IF(A23="","",IF(G23="Won",($B$8*$B$9/60),B23+(B23*$B$7)+$B$6+($B$8*$B$9/60)))</f>
        <v/>
      </c>
    </row>
    <row r="24">
      <c r="A24" s="10" t="inlineStr"/>
      <c r="B24" s="7" t="n"/>
      <c r="C24" s="10" t="inlineStr"/>
      <c r="D24" s="10" t="inlineStr"/>
      <c r="E24" s="11">
        <f>IF(A24="","",DATEVALUE(D24)-TODAY())</f>
        <v/>
      </c>
      <c r="F24" s="10" t="inlineStr"/>
      <c r="G24" s="10" t="inlineStr"/>
      <c r="H24" s="12">
        <f>IF(A24="","",IF(G24="Won",($B$8*$B$9/60),B24+(B24*$B$7)+$B$6+($B$8*$B$9/60)))</f>
        <v/>
      </c>
    </row>
    <row r="25">
      <c r="A25" s="10" t="inlineStr"/>
      <c r="B25" s="7" t="n"/>
      <c r="C25" s="10" t="inlineStr"/>
      <c r="D25" s="10" t="inlineStr"/>
      <c r="E25" s="11">
        <f>IF(A25="","",DATEVALUE(D25)-TODAY())</f>
        <v/>
      </c>
      <c r="F25" s="10" t="inlineStr"/>
      <c r="G25" s="10" t="inlineStr"/>
      <c r="H25" s="12">
        <f>IF(A25="","",IF(G25="Won",($B$8*$B$9/60),B25+(B25*$B$7)+$B$6+($B$8*$B$9/60)))</f>
        <v/>
      </c>
    </row>
    <row r="26">
      <c r="A26" s="10" t="inlineStr"/>
      <c r="B26" s="7" t="n"/>
      <c r="C26" s="10" t="inlineStr"/>
      <c r="D26" s="10" t="inlineStr"/>
      <c r="E26" s="11">
        <f>IF(A26="","",DATEVALUE(D26)-TODAY())</f>
        <v/>
      </c>
      <c r="F26" s="10" t="inlineStr"/>
      <c r="G26" s="10" t="inlineStr"/>
      <c r="H26" s="12">
        <f>IF(A26="","",IF(G26="Won",($B$8*$B$9/60),B26+(B26*$B$7)+$B$6+($B$8*$B$9/60)))</f>
        <v/>
      </c>
    </row>
    <row r="27">
      <c r="A27" s="6" t="inlineStr">
        <is>
          <t>Cause key: Unrecognized descriptor / True fraud / Never received order / Duplicate charge / Tip adjustment error / Auto-gratuity dispute / Quality complaint</t>
        </is>
      </c>
    </row>
    <row r="29">
      <c r="A29" s="3" t="inlineStr">
        <is>
          <t>STEP 3 — WHAT IT IS COSTING YOU</t>
        </is>
      </c>
    </row>
    <row r="30">
      <c r="A30" s="4" t="inlineStr">
        <is>
          <t>Disputes this month</t>
        </is>
      </c>
      <c r="B30" s="11">
        <f>COUNTIF(A13:A26,"&lt;&gt;")</f>
        <v/>
      </c>
    </row>
    <row r="31">
      <c r="A31" s="4" t="inlineStr">
        <is>
          <t>Dollars disputed</t>
        </is>
      </c>
      <c r="B31" s="12">
        <f>SUM(B13:B26)</f>
        <v/>
      </c>
    </row>
    <row r="32">
      <c r="A32" s="4" t="inlineStr">
        <is>
          <t>Disputes won</t>
        </is>
      </c>
      <c r="B32" s="11">
        <f>COUNTIF(G13:G26,"Won")</f>
        <v/>
      </c>
    </row>
    <row r="33">
      <c r="A33" s="4" t="inlineStr">
        <is>
          <t>Win rate</t>
        </is>
      </c>
      <c r="B33" s="13">
        <f>IF(COUNTIF(G13:G26,"Won")+COUNTIF(G13:G26,"Lost")=0,0,COUNTIF(G13:G26,"Won")/(COUNTIF(G13:G26,"Won")+COUNTIF(G13:G26,"Lost")))</f>
        <v/>
      </c>
      <c r="C33" s="6" t="inlineStr">
        <is>
          <t>Under 40%? Your evidence packet is thin, not your luck.</t>
        </is>
      </c>
    </row>
    <row r="34">
      <c r="A34" s="4" t="inlineStr">
        <is>
          <t>TRUE cost this month</t>
        </is>
      </c>
      <c r="B34" s="14">
        <f>SUM(H13:H26)</f>
        <v/>
      </c>
      <c r="C34" s="6" t="inlineStr">
        <is>
          <t>Lost sale + food already served + processor fee + staff time.</t>
        </is>
      </c>
    </row>
    <row r="35">
      <c r="A35" s="4" t="inlineStr">
        <is>
          <t>Annualized at this rate</t>
        </is>
      </c>
      <c r="B35" s="14">
        <f>B34*12</f>
        <v/>
      </c>
    </row>
    <row r="36">
      <c r="A36" s="4" t="inlineStr">
        <is>
          <t>Sales needed to replace it</t>
        </is>
      </c>
      <c r="B36" s="12">
        <f>B34/(1-B7)</f>
        <v/>
      </c>
      <c r="C36" s="6" t="inlineStr">
        <is>
          <t>This is why prevention beats fighting.</t>
        </is>
      </c>
    </row>
    <row r="37">
      <c r="A37" s="4" t="inlineStr">
        <is>
          <t>Dispute rate (of card transactions)</t>
        </is>
      </c>
      <c r="B37" s="13">
        <f>IF(B5=0,0,B30/B5)</f>
        <v/>
      </c>
      <c r="C37" s="6" t="inlineStr">
        <is>
          <t>Over 0.50% = fix operations. Approaching 1% risks your merchant account.</t>
        </is>
      </c>
    </row>
    <row r="38">
      <c r="A38" s="4" t="inlineStr">
        <is>
          <t>Open disputes past deadline</t>
        </is>
      </c>
      <c r="B38" s="11">
        <f>COUNTIFS(G13:G26,"Open",E13:E26,"&lt;0")</f>
        <v/>
      </c>
      <c r="C38" s="6" t="inlineStr">
        <is>
          <t>Anything above zero is money you gave away by not answering.</t>
        </is>
      </c>
    </row>
    <row r="40">
      <c r="A40" s="3" t="inlineStr">
        <is>
          <t>STEP 4 — PREVENTION CHECKLIST (mark Yes/No)</t>
        </is>
      </c>
    </row>
    <row r="41">
      <c r="A41" s="9" t="inlineStr">
        <is>
          <t>Control</t>
        </is>
      </c>
      <c r="B41" s="9" t="inlineStr">
        <is>
          <t>Done?</t>
        </is>
      </c>
      <c r="C41" s="9" t="inlineStr">
        <is>
          <t>Why it matters</t>
        </is>
      </c>
    </row>
    <row r="42">
      <c r="A42" s="4" t="inlineStr">
        <is>
          <t>Statement descriptor = restaurant name + city</t>
        </is>
      </c>
      <c r="B42" s="10" t="inlineStr">
        <is>
          <t>No</t>
        </is>
      </c>
      <c r="C42" s="6" t="inlineStr">
        <is>
          <t>Kills most 'I don't recognize this' disputes</t>
        </is>
      </c>
    </row>
    <row r="43">
      <c r="A43" s="4" t="inlineStr">
        <is>
          <t>Tips reconciled and batch closed nightly</t>
        </is>
      </c>
      <c r="B43" s="10" t="inlineStr">
        <is>
          <t>No</t>
        </is>
      </c>
      <c r="C43" s="6" t="inlineStr">
        <is>
          <t>Stops adjustment and duplicate-charge disputes</t>
        </is>
      </c>
    </row>
    <row r="44">
      <c r="A44" s="4" t="inlineStr">
        <is>
          <t>Auto-gratuity printed on menu AND check</t>
        </is>
      </c>
      <c r="B44" s="10" t="inlineStr">
        <is>
          <t>No</t>
        </is>
      </c>
      <c r="C44" s="6" t="inlineStr">
        <is>
          <t>Removes the 'never authorized' argument</t>
        </is>
      </c>
    </row>
    <row r="45">
      <c r="A45" s="4" t="inlineStr">
        <is>
          <t>Phone orders taken as card-present or online</t>
        </is>
      </c>
      <c r="B45" s="10" t="inlineStr">
        <is>
          <t>No</t>
        </is>
      </c>
      <c r="C45" s="6" t="inlineStr">
        <is>
          <t>Keyed-in cards carry the highest fraud liability</t>
        </is>
      </c>
    </row>
    <row r="46">
      <c r="A46" s="4" t="inlineStr">
        <is>
          <t>Pickup name / delivery photo required</t>
        </is>
      </c>
      <c r="B46" s="10" t="inlineStr">
        <is>
          <t>No</t>
        </is>
      </c>
      <c r="C46" s="6" t="inlineStr">
        <is>
          <t>Proves fulfillment for 'never arrived' claims</t>
        </is>
      </c>
    </row>
    <row r="47">
      <c r="A47" s="4" t="inlineStr">
        <is>
          <t>Receipts and tickets retrievable in under 5 min</t>
        </is>
      </c>
      <c r="B47" s="10" t="inlineStr">
        <is>
          <t>No</t>
        </is>
      </c>
      <c r="C47" s="6" t="inlineStr">
        <is>
          <t>You cannot win past the deadline</t>
        </is>
      </c>
    </row>
    <row r="48">
      <c r="A48" s="4" t="inlineStr">
        <is>
          <t>One person owns the dispute inbox</t>
        </is>
      </c>
      <c r="B48" s="10" t="inlineStr">
        <is>
          <t>No</t>
        </is>
      </c>
      <c r="C48" s="6" t="inlineStr">
        <is>
          <t>Unopened notices are automatic losses</t>
        </is>
      </c>
    </row>
    <row r="50">
      <c r="A50" s="6" t="inlineStr">
        <is>
          <t>Yellow = your inputs. Review this sheet on the first Monday of every month; it takes 15 minutes.</t>
        </is>
      </c>
    </row>
    <row r="51">
      <c r="A51" s="6" t="inlineStr">
        <is>
          <t>Itemized tickets stored with the payment record — free at cobblestonepos.com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2026-08-26T12:11:07Z</dcterms:created>
  <dcterms:modified xmlns:dcterms="http://purl.org/dc/terms/" xmlns:xsi="http://www.w3.org/2001/XMLSchema-instance" xsi:type="dcterms:W3CDTF">2026-08-26T12:11:07Z</dcterms:modified>
</cp:coreProperties>
</file>