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ge Increase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FFFFFF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0" fontId="6" fillId="0" borderId="0" pivotButton="0" quotePrefix="0" xfId="0"/>
    <xf numFmtId="0" fontId="7" fillId="3" borderId="0" applyAlignment="1" pivotButton="0" quotePrefix="0" xfId="0">
      <alignment vertical="center" wrapText="1"/>
    </xf>
    <xf numFmtId="0" fontId="5" fillId="2" borderId="0" pivotButton="0" quotePrefix="0" xfId="0"/>
    <xf numFmtId="3" fontId="5" fillId="2" borderId="0" pivotButton="0" quotePrefix="0" xfId="0"/>
    <xf numFmtId="164" fontId="3" fillId="0" borderId="0" pivotButton="0" quotePrefix="0" xfId="0"/>
    <xf numFmtId="166" fontId="3" fillId="0" borderId="0" pivotButton="0" quotePrefix="0" xfId="0"/>
    <xf numFmtId="164" fontId="8" fillId="0" borderId="0" pivotButton="0" quotePrefix="0" xfId="0"/>
    <xf numFmtId="166" fontId="8" fillId="0" borderId="0" pivotButton="0" quotePrefix="0" xfId="0"/>
    <xf numFmtId="166" fontId="5" fillId="2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</cols>
  <sheetData>
    <row r="1">
      <c r="A1" s="1" t="inlineStr">
        <is>
          <t>Minimum Wage Increase Cost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GLOBAL INPUTS</t>
        </is>
      </c>
    </row>
    <row r="5">
      <c r="A5" s="4" t="inlineStr">
        <is>
          <t>New minimum wage ($/hr)</t>
        </is>
      </c>
      <c r="B5" s="5" t="n">
        <v>15</v>
      </c>
    </row>
    <row r="6">
      <c r="A6" s="4" t="inlineStr">
        <is>
          <t>Payroll tax &amp; insurance %</t>
        </is>
      </c>
      <c r="B6" s="6" t="n">
        <v>0.09</v>
      </c>
    </row>
    <row r="7">
      <c r="A7" s="4" t="inlineStr">
        <is>
          <t>Compression raise ($/hr)</t>
        </is>
      </c>
      <c r="B7" s="5" t="n">
        <v>1</v>
      </c>
      <c r="C7" s="7" t="inlineStr">
        <is>
          <t>Raise for staff just above the new minimum</t>
        </is>
      </c>
    </row>
    <row r="8">
      <c r="A8" s="4" t="inlineStr">
        <is>
          <t>Compression cutoff ($/hr above min)</t>
        </is>
      </c>
      <c r="B8" s="5" t="n">
        <v>1.5</v>
      </c>
      <c r="C8" s="7" t="inlineStr">
        <is>
          <t>Staff within this of the new minimum get the compression raise</t>
        </is>
      </c>
    </row>
    <row r="10">
      <c r="A10" s="3" t="inlineStr">
        <is>
          <t>ROSTER (enter up to 15 hourly employees)</t>
        </is>
      </c>
    </row>
    <row r="11">
      <c r="A11" s="8" t="inlineStr">
        <is>
          <t>Employee</t>
        </is>
      </c>
      <c r="B11" s="8" t="inlineStr">
        <is>
          <t>Current rate</t>
        </is>
      </c>
      <c r="C11" s="8" t="inlineStr">
        <is>
          <t>Hours/week</t>
        </is>
      </c>
      <c r="D11" s="8" t="inlineStr">
        <is>
          <t>New rate</t>
        </is>
      </c>
      <c r="E11" s="8" t="inlineStr">
        <is>
          <t>Weekly increase</t>
        </is>
      </c>
      <c r="F11" s="8" t="inlineStr">
        <is>
          <t>Yearly increase</t>
        </is>
      </c>
    </row>
    <row r="12">
      <c r="A12" s="9" t="inlineStr">
        <is>
          <t>Dishwasher 1</t>
        </is>
      </c>
      <c r="B12" s="5" t="n">
        <v>14</v>
      </c>
      <c r="C12" s="10" t="n">
        <v>25</v>
      </c>
      <c r="D12" s="11">
        <f>IF(B12="","",IF(B12&lt;$B$5,$B$5,IF(B12&lt;$B$5+$B$8,B12+$B$7,B12)))</f>
        <v/>
      </c>
      <c r="E12" s="11">
        <f>IF(B12="","",(D12-B12)*C12)</f>
        <v/>
      </c>
      <c r="F12" s="12">
        <f>IF(B12="","",E12*52)</f>
        <v/>
      </c>
    </row>
    <row r="13">
      <c r="A13" s="9" t="inlineStr">
        <is>
          <t>Dishwasher 2</t>
        </is>
      </c>
      <c r="B13" s="5" t="n">
        <v>14</v>
      </c>
      <c r="C13" s="10" t="n">
        <v>25</v>
      </c>
      <c r="D13" s="11">
        <f>IF(B13="","",IF(B13&lt;$B$5,$B$5,IF(B13&lt;$B$5+$B$8,B13+$B$7,B13)))</f>
        <v/>
      </c>
      <c r="E13" s="11">
        <f>IF(B13="","",(D13-B13)*C13)</f>
        <v/>
      </c>
      <c r="F13" s="12">
        <f>IF(B13="","",E13*52)</f>
        <v/>
      </c>
    </row>
    <row r="14">
      <c r="A14" s="9" t="inlineStr">
        <is>
          <t>Busser</t>
        </is>
      </c>
      <c r="B14" s="5" t="n">
        <v>14.5</v>
      </c>
      <c r="C14" s="10" t="n">
        <v>22</v>
      </c>
      <c r="D14" s="11">
        <f>IF(B14="","",IF(B14&lt;$B$5,$B$5,IF(B14&lt;$B$5+$B$8,B14+$B$7,B14)))</f>
        <v/>
      </c>
      <c r="E14" s="11">
        <f>IF(B14="","",(D14-B14)*C14)</f>
        <v/>
      </c>
      <c r="F14" s="12">
        <f>IF(B14="","",E14*52)</f>
        <v/>
      </c>
    </row>
    <row r="15">
      <c r="A15" s="9" t="inlineStr">
        <is>
          <t>Host</t>
        </is>
      </c>
      <c r="B15" s="5" t="n">
        <v>14</v>
      </c>
      <c r="C15" s="10" t="n">
        <v>20</v>
      </c>
      <c r="D15" s="11">
        <f>IF(B15="","",IF(B15&lt;$B$5,$B$5,IF(B15&lt;$B$5+$B$8,B15+$B$7,B15)))</f>
        <v/>
      </c>
      <c r="E15" s="11">
        <f>IF(B15="","",(D15-B15)*C15)</f>
        <v/>
      </c>
      <c r="F15" s="12">
        <f>IF(B15="","",E15*52)</f>
        <v/>
      </c>
    </row>
    <row r="16">
      <c r="A16" s="9" t="inlineStr">
        <is>
          <t>Prep cook</t>
        </is>
      </c>
      <c r="B16" s="5" t="n">
        <v>15.5</v>
      </c>
      <c r="C16" s="10" t="n">
        <v>30</v>
      </c>
      <c r="D16" s="11">
        <f>IF(B16="","",IF(B16&lt;$B$5,$B$5,IF(B16&lt;$B$5+$B$8,B16+$B$7,B16)))</f>
        <v/>
      </c>
      <c r="E16" s="11">
        <f>IF(B16="","",(D16-B16)*C16)</f>
        <v/>
      </c>
      <c r="F16" s="12">
        <f>IF(B16="","",E16*52)</f>
        <v/>
      </c>
    </row>
    <row r="17">
      <c r="A17" s="9" t="inlineStr">
        <is>
          <t>Line cook 1</t>
        </is>
      </c>
      <c r="B17" s="5" t="n">
        <v>16</v>
      </c>
      <c r="C17" s="10" t="n">
        <v>35</v>
      </c>
      <c r="D17" s="11">
        <f>IF(B17="","",IF(B17&lt;$B$5,$B$5,IF(B17&lt;$B$5+$B$8,B17+$B$7,B17)))</f>
        <v/>
      </c>
      <c r="E17" s="11">
        <f>IF(B17="","",(D17-B17)*C17)</f>
        <v/>
      </c>
      <c r="F17" s="12">
        <f>IF(B17="","",E17*52)</f>
        <v/>
      </c>
    </row>
    <row r="18">
      <c r="A18" s="9" t="inlineStr">
        <is>
          <t>Line cook 2</t>
        </is>
      </c>
      <c r="B18" s="5" t="n">
        <v>16.5</v>
      </c>
      <c r="C18" s="10" t="n">
        <v>35</v>
      </c>
      <c r="D18" s="11">
        <f>IF(B18="","",IF(B18&lt;$B$5,$B$5,IF(B18&lt;$B$5+$B$8,B18+$B$7,B18)))</f>
        <v/>
      </c>
      <c r="E18" s="11">
        <f>IF(B18="","",(D18-B18)*C18)</f>
        <v/>
      </c>
      <c r="F18" s="12">
        <f>IF(B18="","",E18*52)</f>
        <v/>
      </c>
    </row>
    <row r="19">
      <c r="A19" s="9" t="inlineStr">
        <is>
          <t>Cashier</t>
        </is>
      </c>
      <c r="B19" s="5" t="n">
        <v>14</v>
      </c>
      <c r="C19" s="10" t="n">
        <v>24</v>
      </c>
      <c r="D19" s="11">
        <f>IF(B19="","",IF(B19&lt;$B$5,$B$5,IF(B19&lt;$B$5+$B$8,B19+$B$7,B19)))</f>
        <v/>
      </c>
      <c r="E19" s="11">
        <f>IF(B19="","",(D19-B19)*C19)</f>
        <v/>
      </c>
      <c r="F19" s="12">
        <f>IF(B19="","",E19*52)</f>
        <v/>
      </c>
    </row>
    <row r="20">
      <c r="A20" s="9" t="inlineStr"/>
      <c r="B20" s="5" t="n"/>
      <c r="C20" s="10" t="n"/>
      <c r="D20" s="11">
        <f>IF(B20="","",IF(B20&lt;$B$5,$B$5,IF(B20&lt;$B$5+$B$8,B20+$B$7,B20)))</f>
        <v/>
      </c>
      <c r="E20" s="11">
        <f>IF(B20="","",(D20-B20)*C20)</f>
        <v/>
      </c>
      <c r="F20" s="12">
        <f>IF(B20="","",E20*52)</f>
        <v/>
      </c>
    </row>
    <row r="21">
      <c r="A21" s="9" t="inlineStr"/>
      <c r="B21" s="5" t="n"/>
      <c r="C21" s="10" t="n"/>
      <c r="D21" s="11">
        <f>IF(B21="","",IF(B21&lt;$B$5,$B$5,IF(B21&lt;$B$5+$B$8,B21+$B$7,B21)))</f>
        <v/>
      </c>
      <c r="E21" s="11">
        <f>IF(B21="","",(D21-B21)*C21)</f>
        <v/>
      </c>
      <c r="F21" s="12">
        <f>IF(B21="","",E21*52)</f>
        <v/>
      </c>
    </row>
    <row r="22">
      <c r="A22" s="9" t="inlineStr"/>
      <c r="B22" s="5" t="n"/>
      <c r="C22" s="10" t="n"/>
      <c r="D22" s="11">
        <f>IF(B22="","",IF(B22&lt;$B$5,$B$5,IF(B22&lt;$B$5+$B$8,B22+$B$7,B22)))</f>
        <v/>
      </c>
      <c r="E22" s="11">
        <f>IF(B22="","",(D22-B22)*C22)</f>
        <v/>
      </c>
      <c r="F22" s="12">
        <f>IF(B22="","",E22*52)</f>
        <v/>
      </c>
    </row>
    <row r="23">
      <c r="A23" s="9" t="inlineStr"/>
      <c r="B23" s="5" t="n"/>
      <c r="C23" s="10" t="n"/>
      <c r="D23" s="11">
        <f>IF(B23="","",IF(B23&lt;$B$5,$B$5,IF(B23&lt;$B$5+$B$8,B23+$B$7,B23)))</f>
        <v/>
      </c>
      <c r="E23" s="11">
        <f>IF(B23="","",(D23-B23)*C23)</f>
        <v/>
      </c>
      <c r="F23" s="12">
        <f>IF(B23="","",E23*52)</f>
        <v/>
      </c>
    </row>
    <row r="24">
      <c r="A24" s="9" t="inlineStr"/>
      <c r="B24" s="5" t="n"/>
      <c r="C24" s="10" t="n"/>
      <c r="D24" s="11">
        <f>IF(B24="","",IF(B24&lt;$B$5,$B$5,IF(B24&lt;$B$5+$B$8,B24+$B$7,B24)))</f>
        <v/>
      </c>
      <c r="E24" s="11">
        <f>IF(B24="","",(D24-B24)*C24)</f>
        <v/>
      </c>
      <c r="F24" s="12">
        <f>IF(B24="","",E24*52)</f>
        <v/>
      </c>
    </row>
    <row r="25">
      <c r="A25" s="9" t="inlineStr"/>
      <c r="B25" s="5" t="n"/>
      <c r="C25" s="10" t="n"/>
      <c r="D25" s="11">
        <f>IF(B25="","",IF(B25&lt;$B$5,$B$5,IF(B25&lt;$B$5+$B$8,B25+$B$7,B25)))</f>
        <v/>
      </c>
      <c r="E25" s="11">
        <f>IF(B25="","",(D25-B25)*C25)</f>
        <v/>
      </c>
      <c r="F25" s="12">
        <f>IF(B25="","",E25*52)</f>
        <v/>
      </c>
    </row>
    <row r="26">
      <c r="A26" s="9" t="inlineStr"/>
      <c r="B26" s="5" t="n"/>
      <c r="C26" s="10" t="n"/>
      <c r="D26" s="11">
        <f>IF(B26="","",IF(B26&lt;$B$5,$B$5,IF(B26&lt;$B$5+$B$8,B26+$B$7,B26)))</f>
        <v/>
      </c>
      <c r="E26" s="11">
        <f>IF(B26="","",(D26-B26)*C26)</f>
        <v/>
      </c>
      <c r="F26" s="12">
        <f>IF(B26="","",E26*52)</f>
        <v/>
      </c>
    </row>
    <row r="29">
      <c r="A29" s="3" t="inlineStr">
        <is>
          <t>RESULTS</t>
        </is>
      </c>
    </row>
    <row r="30">
      <c r="A30" s="4" t="inlineStr">
        <is>
          <t>Weekly wage increase</t>
        </is>
      </c>
      <c r="B30" s="13">
        <f>SUM(E12:E26)</f>
        <v/>
      </c>
    </row>
    <row r="31">
      <c r="A31" s="4" t="inlineStr">
        <is>
          <t>Weekly payroll tax added</t>
        </is>
      </c>
      <c r="B31" s="11">
        <f>B30*B6</f>
        <v/>
      </c>
    </row>
    <row r="32">
      <c r="A32" s="4" t="inlineStr">
        <is>
          <t>Total weekly cost</t>
        </is>
      </c>
      <c r="B32" s="13">
        <f>B30+B31</f>
        <v/>
      </c>
    </row>
    <row r="33">
      <c r="A33" s="4" t="inlineStr">
        <is>
          <t>Total yearly cost</t>
        </is>
      </c>
      <c r="B33" s="14">
        <f>B32*52</f>
        <v/>
      </c>
    </row>
    <row r="35">
      <c r="A35" s="4" t="inlineStr">
        <is>
          <t>Yearly sales ($)</t>
        </is>
      </c>
      <c r="B35" s="15" t="n">
        <v>900000</v>
      </c>
    </row>
    <row r="36">
      <c r="A36" s="4" t="inlineStr">
        <is>
          <t>Cost as % of sales</t>
        </is>
      </c>
      <c r="B36" s="16">
        <f>IF(B35&gt;0,B33/B35,0)</f>
        <v/>
      </c>
      <c r="C36" s="7" t="inlineStr">
        <is>
          <t>Roughly the average menu price increase needed to cover 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2026-10-07T12:29:16Z</dcterms:created>
  <dcterms:modified xmlns:dcterms="http://purl.org/dc/terms/" xmlns:xsi="http://www.w3.org/2001/XMLSchema-instance" xsi:type="dcterms:W3CDTF">2026-10-07T12:29:16Z</dcterms:modified>
</cp:coreProperties>
</file>