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GS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b val="1"/>
      <color rgb="002A2622"/>
    </font>
    <font>
      <color rgb="002A2622"/>
    </font>
    <font>
      <b val="1"/>
      <color rgb="00B5482E"/>
      <sz val="11"/>
    </font>
    <font>
      <i val="1"/>
      <color rgb="008F7A6A"/>
      <sz val="9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5" fillId="3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164" fontId="8" fillId="0" borderId="0" pivotButton="0" quotePrefix="0" xfId="0"/>
    <xf numFmtId="165" fontId="8" fillId="0" borderId="0" pivotButton="0" quotePrefix="0" xfId="0"/>
    <xf numFmtId="165" fontId="5" fillId="3" borderId="0" pivotButton="0" quotePrefix="0" xfId="0"/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>
      <c r="A1" s="1" t="inlineStr">
        <is>
          <t>Restaurant COGS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Line</t>
        </is>
      </c>
      <c r="B4" s="3" t="inlineStr">
        <is>
          <t>Food</t>
        </is>
      </c>
      <c r="C4" s="3" t="inlineStr">
        <is>
          <t>Beverage</t>
        </is>
      </c>
      <c r="D4" s="3" t="inlineStr">
        <is>
          <t>Total</t>
        </is>
      </c>
      <c r="E4" s="3" t="inlineStr">
        <is>
          <t>Notes</t>
        </is>
      </c>
    </row>
    <row r="5">
      <c r="A5" s="4" t="inlineStr">
        <is>
          <t>Beginning inventory ($)</t>
        </is>
      </c>
      <c r="B5" s="5" t="n">
        <v>9000</v>
      </c>
      <c r="C5" s="5" t="n">
        <v>3000</v>
      </c>
      <c r="D5" s="6">
        <f>B5+C5</f>
        <v/>
      </c>
      <c r="E5" s="7" t="inlineStr">
        <is>
          <t>Last period's ending count</t>
        </is>
      </c>
    </row>
    <row r="6">
      <c r="A6" s="4" t="inlineStr">
        <is>
          <t>Purchases ($)</t>
        </is>
      </c>
      <c r="B6" s="5" t="n">
        <v>30000</v>
      </c>
      <c r="C6" s="5" t="n">
        <v>8000</v>
      </c>
      <c r="D6" s="6">
        <f>B6+C6</f>
        <v/>
      </c>
      <c r="E6" s="7" t="inlineStr">
        <is>
          <t>Invoices incl. freight</t>
        </is>
      </c>
    </row>
    <row r="7">
      <c r="A7" s="4" t="inlineStr">
        <is>
          <t>Ending inventory ($)</t>
        </is>
      </c>
      <c r="B7" s="5" t="n">
        <v>8200</v>
      </c>
      <c r="C7" s="5" t="n">
        <v>2800</v>
      </c>
      <c r="D7" s="6">
        <f>B7+C7</f>
        <v/>
      </c>
      <c r="E7" s="7" t="inlineStr">
        <is>
          <t>Count after close, latest cost</t>
        </is>
      </c>
    </row>
    <row r="8">
      <c r="A8" s="4" t="inlineStr">
        <is>
          <t>Sales ($)</t>
        </is>
      </c>
      <c r="B8" s="5" t="n">
        <v>98000</v>
      </c>
      <c r="C8" s="5" t="n">
        <v>32000</v>
      </c>
      <c r="D8" s="6">
        <f>B8+C8</f>
        <v/>
      </c>
      <c r="E8" s="7" t="inlineStr">
        <is>
          <t>From your POS, same dates</t>
        </is>
      </c>
    </row>
    <row r="10">
      <c r="A10" s="8" t="inlineStr">
        <is>
          <t>RESULTS</t>
        </is>
      </c>
    </row>
    <row r="11">
      <c r="A11" s="4" t="inlineStr">
        <is>
          <t>COGS ($)</t>
        </is>
      </c>
      <c r="B11" s="9">
        <f>B5+B6-B7</f>
        <v/>
      </c>
      <c r="C11" s="9">
        <f>C5+C6-C7</f>
        <v/>
      </c>
      <c r="D11" s="9">
        <f>D5+D6-D7</f>
        <v/>
      </c>
    </row>
    <row r="12">
      <c r="A12" s="4" t="inlineStr">
        <is>
          <t>COGS %</t>
        </is>
      </c>
      <c r="B12" s="10">
        <f>IF(B8=0,"",B11/B8)</f>
        <v/>
      </c>
      <c r="C12" s="10">
        <f>IF(C8=0,"",C11/C8)</f>
        <v/>
      </c>
      <c r="D12" s="10">
        <f>IF(D8=0,"",D11/D8)</f>
        <v/>
      </c>
    </row>
    <row r="13">
      <c r="A13" s="4" t="inlineStr">
        <is>
          <t>Gross profit after COGS ($)</t>
        </is>
      </c>
      <c r="B13" s="6">
        <f>B8-B11</f>
        <v/>
      </c>
      <c r="C13" s="6">
        <f>C8-C11</f>
        <v/>
      </c>
      <c r="D13" s="6">
        <f>D8-D11</f>
        <v/>
      </c>
    </row>
    <row r="15">
      <c r="A15" s="8" t="inlineStr">
        <is>
          <t>ACTUAL VS THEORETICAL</t>
        </is>
      </c>
    </row>
    <row r="16">
      <c r="A16" s="4" t="inlineStr">
        <is>
          <t>Theoretical COGS % (from recipes)</t>
        </is>
      </c>
      <c r="D16" s="11" t="n">
        <v>0.29</v>
      </c>
    </row>
    <row r="17">
      <c r="A17" s="4" t="inlineStr">
        <is>
          <t>Gap (points)</t>
        </is>
      </c>
      <c r="D17" s="12">
        <f>IF(D12="","",D12-D16)</f>
        <v/>
      </c>
      <c r="E17" s="7" t="inlineStr">
        <is>
          <t>Over 2-3 points: check waste, portions, theft</t>
        </is>
      </c>
    </row>
    <row r="18">
      <c r="A18" s="4" t="inlineStr">
        <is>
          <t>Estimated $ lost to the gap</t>
        </is>
      </c>
      <c r="D18" s="6">
        <f>IF(D12="","",D17*D8)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2026-10-05T12:35:23Z</dcterms:created>
  <dcterms:modified xmlns:dcterms="http://purl.org/dc/terms/" xmlns:xsi="http://www.w3.org/2001/XMLSchema-instance" xsi:type="dcterms:W3CDTF">2026-10-05T12:35:23Z</dcterms:modified>
</cp:coreProperties>
</file>