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Specials" sheetId="1" state="visible" r:id="rId1"/>
    <sheet xmlns:r="http://schemas.openxmlformats.org/officeDocument/2006/relationships" name="2. Event Night" sheetId="2" state="visible" r:id="rId2"/>
    <sheet xmlns:r="http://schemas.openxmlformats.org/officeDocument/2006/relationships" name="3. Scorecard (Nov 1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164" fontId="6" fillId="3" borderId="0" pivotButton="0" quotePrefix="0" xfId="0"/>
    <xf numFmtId="3" fontId="6" fillId="3" borderId="0" pivotButton="0" quotePrefix="0" xfId="0"/>
    <xf numFmtId="164" fontId="3" fillId="0" borderId="0" pivotButton="0" quotePrefix="0" xfId="0"/>
    <xf numFmtId="0" fontId="7" fillId="0" borderId="0" pivotButton="0" quotePrefix="0" xfId="0"/>
    <xf numFmtId="164" fontId="8" fillId="0" borderId="0" pivotButton="0" quotePrefix="0" xfId="0"/>
    <xf numFmtId="165" fontId="3" fillId="0" borderId="0" pivotButton="0" quotePrefix="0" xfId="0"/>
    <xf numFmtId="165" fontId="6" fillId="3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44" customWidth="1" min="6" max="6"/>
  </cols>
  <sheetData>
    <row r="1">
      <c r="A1" s="1" t="inlineStr">
        <is>
          <t>Halloween Specials - Cost &amp; Contribution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FILL IN YELLOW CELLS - COST EVERY SPECIAL BEFORE IT HITS THE BOARD</t>
        </is>
      </c>
    </row>
    <row r="5">
      <c r="A5" s="4" t="inlineStr">
        <is>
          <t>Special</t>
        </is>
      </c>
      <c r="B5" s="4" t="inlineStr">
        <is>
          <t>Plate cost</t>
        </is>
      </c>
      <c r="C5" s="4" t="inlineStr">
        <is>
          <t>Menu price</t>
        </is>
      </c>
      <c r="D5" s="4" t="inlineStr">
        <is>
          <t>Est. sold</t>
        </is>
      </c>
      <c r="E5" s="4" t="inlineStr">
        <is>
          <t>Contribution</t>
        </is>
      </c>
      <c r="F5" s="4" t="inlineStr">
        <is>
          <t>Notes</t>
        </is>
      </c>
    </row>
    <row r="6">
      <c r="A6" s="5" t="inlineStr">
        <is>
          <t>Monster smash burger (black bun)</t>
        </is>
      </c>
      <c r="B6" s="6" t="n">
        <v>3.75</v>
      </c>
      <c r="C6" s="6" t="n">
        <v>16</v>
      </c>
      <c r="D6" s="7" t="n">
        <v>60</v>
      </c>
      <c r="E6" s="8">
        <f>(C6-B6)*D6</f>
        <v/>
      </c>
      <c r="F6" s="9" t="inlineStr">
        <is>
          <t>Bun dye costs pennies; photographs great</t>
        </is>
      </c>
    </row>
    <row r="7">
      <c r="A7" s="5" t="inlineStr">
        <is>
          <t>Jack-o'-lantern personal pizza</t>
        </is>
      </c>
      <c r="B7" s="6" t="n">
        <v>2.5</v>
      </c>
      <c r="C7" s="6" t="n">
        <v>14</v>
      </c>
      <c r="D7" s="7" t="n">
        <v>45</v>
      </c>
      <c r="E7" s="8">
        <f>(C7-B7)*D7</f>
        <v/>
      </c>
      <c r="F7" s="9" t="inlineStr">
        <is>
          <t>Family crowd; early seating</t>
        </is>
      </c>
    </row>
    <row r="8">
      <c r="A8" s="5" t="inlineStr">
        <is>
          <t>Pumpkin-spice shareable dessert</t>
        </is>
      </c>
      <c r="B8" s="6" t="n">
        <v>2</v>
      </c>
      <c r="C8" s="6" t="n">
        <v>9</v>
      </c>
      <c r="D8" s="7" t="n">
        <v>50</v>
      </c>
      <c r="E8" s="8">
        <f>(C8-B8)*D8</f>
        <v/>
      </c>
      <c r="F8" s="9" t="inlineStr">
        <is>
          <t>Cross-utilize with existing dessert prep</t>
        </is>
      </c>
    </row>
    <row r="9">
      <c r="A9" s="5" t="inlineStr">
        <is>
          <t>Themed cocktail</t>
        </is>
      </c>
      <c r="B9" s="6" t="n">
        <v>2.25</v>
      </c>
      <c r="C9" s="6" t="n">
        <v>13</v>
      </c>
      <c r="D9" s="7" t="n">
        <v>80</v>
      </c>
      <c r="E9" s="8">
        <f>(C9-B9)*D9</f>
        <v/>
      </c>
      <c r="F9" s="9" t="inlineStr">
        <is>
          <t>The profit engine - price off cost per ounce</t>
        </is>
      </c>
    </row>
    <row r="10">
      <c r="A10" s="5" t="inlineStr">
        <is>
          <t>Zero-proof witches' brew</t>
        </is>
      </c>
      <c r="B10" s="6" t="n">
        <v>0.9</v>
      </c>
      <c r="C10" s="6" t="n">
        <v>6</v>
      </c>
      <c r="D10" s="7" t="n">
        <v>40</v>
      </c>
      <c r="E10" s="8">
        <f>(C10-B10)*D10</f>
        <v/>
      </c>
      <c r="F10" s="9" t="inlineStr">
        <is>
          <t>Kids + designated drivers</t>
        </is>
      </c>
    </row>
    <row r="11">
      <c r="A11" s="5" t="inlineStr">
        <is>
          <t>(add your own)</t>
        </is>
      </c>
      <c r="B11" s="6" t="n">
        <v>0</v>
      </c>
      <c r="C11" s="6" t="n">
        <v>0</v>
      </c>
      <c r="D11" s="7" t="n">
        <v>0</v>
      </c>
      <c r="E11" s="8">
        <f>(C11-B11)*D11</f>
        <v/>
      </c>
      <c r="F11" s="9" t="inlineStr"/>
    </row>
    <row r="13">
      <c r="A13" s="5" t="inlineStr">
        <is>
          <t>TOTAL SPECIALS CONTRIBUTION</t>
        </is>
      </c>
      <c r="E13" s="10">
        <f>SUM(E6:E11)</f>
        <v/>
      </c>
    </row>
    <row r="14">
      <c r="A14" s="5" t="inlineStr">
        <is>
          <t>Blended food cost % of specials</t>
        </is>
      </c>
      <c r="E14" s="11">
        <f>IF(SUMPRODUCT(C6:C11,D6:D11)=0,0,SUMPRODUCT(B6:B11,D6:D11)/SUMPRODUCT(C6:C11,D6:D11))</f>
        <v/>
      </c>
      <c r="F14" s="9" t="inlineStr">
        <is>
          <t>Aim under 30%. Theme is not an excuse for a 40% plate cost.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50" customWidth="1" min="3" max="3"/>
  </cols>
  <sheetData>
    <row r="1">
      <c r="A1" s="1" t="inlineStr">
        <is>
          <t>Event Night P&amp;L (costume party / family event)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REVENUE</t>
        </is>
      </c>
    </row>
    <row r="5">
      <c r="A5" s="5" t="inlineStr">
        <is>
          <t>Prepaid tickets sold</t>
        </is>
      </c>
      <c r="B5" s="7" t="n">
        <v>40</v>
      </c>
      <c r="C5" s="9" t="inlineStr">
        <is>
          <t>Prepaid = guaranteed revenue + exact prep count</t>
        </is>
      </c>
    </row>
    <row r="6">
      <c r="A6" s="5" t="inlineStr">
        <is>
          <t>Ticket price ($)</t>
        </is>
      </c>
      <c r="B6" s="6" t="n">
        <v>0</v>
      </c>
      <c r="C6" s="9" t="inlineStr">
        <is>
          <t>Leave 0 for a free-entry night</t>
        </is>
      </c>
    </row>
    <row r="7">
      <c r="A7" s="5" t="inlineStr">
        <is>
          <t>Extra covers expected from the event</t>
        </is>
      </c>
      <c r="B7" s="7" t="n">
        <v>55</v>
      </c>
      <c r="C7" s="9" t="inlineStr">
        <is>
          <t>Above a normal night - be honest</t>
        </is>
      </c>
    </row>
    <row r="8">
      <c r="A8" s="5" t="inlineStr">
        <is>
          <t>Average check of those covers ($)</t>
        </is>
      </c>
      <c r="B8" s="6" t="n">
        <v>24</v>
      </c>
      <c r="C8" s="9" t="inlineStr">
        <is>
          <t>Include the themed drinks</t>
        </is>
      </c>
    </row>
    <row r="9">
      <c r="A9" s="5" t="inlineStr">
        <is>
          <t>Food &amp; beverage cost % (decimal)</t>
        </is>
      </c>
      <c r="B9" s="12" t="n">
        <v>0.28</v>
      </c>
      <c r="C9" s="9" t="inlineStr">
        <is>
          <t>Blended, from Sheet 1</t>
        </is>
      </c>
    </row>
    <row r="10">
      <c r="A10" s="5" t="inlineStr">
        <is>
          <t>Decor and supplies ($)</t>
        </is>
      </c>
      <c r="B10" s="6" t="n">
        <v>250</v>
      </c>
      <c r="C10" s="9" t="inlineStr">
        <is>
          <t>Reusable next year - amortize if you like</t>
        </is>
      </c>
    </row>
    <row r="11">
      <c r="A11" s="5" t="inlineStr">
        <is>
          <t>Candy / giveaways ($)</t>
        </is>
      </c>
      <c r="B11" s="6" t="n">
        <v>120</v>
      </c>
      <c r="C11" s="9" t="inlineStr">
        <is>
          <t>Staple a bounce-back coupon to every handout</t>
        </is>
      </c>
    </row>
    <row r="12">
      <c r="A12" s="5" t="inlineStr">
        <is>
          <t>Prize gift cards - face value ($)</t>
        </is>
      </c>
      <c r="B12" s="6" t="n">
        <v>100</v>
      </c>
      <c r="C12" s="9" t="inlineStr">
        <is>
          <t>Costs you margin, not face value - and brings a return visit</t>
        </is>
      </c>
    </row>
    <row r="13">
      <c r="A13" s="5" t="inlineStr">
        <is>
          <t>Entertainment / DJ / photographer ($)</t>
        </is>
      </c>
      <c r="B13" s="6" t="n">
        <v>200</v>
      </c>
      <c r="C13" s="9" t="inlineStr">
        <is>
          <t>One musician on a slow night beats a band on Saturday</t>
        </is>
      </c>
    </row>
    <row r="14">
      <c r="A14" s="5" t="inlineStr">
        <is>
          <t>Extra labor hours</t>
        </is>
      </c>
      <c r="B14" s="7" t="n">
        <v>12</v>
      </c>
      <c r="C14" s="9" t="inlineStr">
        <is>
          <t>Decorating, door, reset between seatings</t>
        </is>
      </c>
    </row>
    <row r="15">
      <c r="A15" s="5" t="inlineStr">
        <is>
          <t>Loaded hourly cost ($/hr)</t>
        </is>
      </c>
      <c r="B15" s="6" t="n">
        <v>19</v>
      </c>
      <c r="C15" s="9" t="inlineStr">
        <is>
          <t>Wage + payroll tax + workers comp</t>
        </is>
      </c>
    </row>
    <row r="16">
      <c r="A16" s="5" t="inlineStr">
        <is>
          <t>Marketing spend ($)</t>
        </is>
      </c>
      <c r="B16" s="6" t="n">
        <v>75</v>
      </c>
      <c r="C16" s="9" t="inlineStr">
        <is>
          <t>Boosted posts, flyers; email is free</t>
        </is>
      </c>
    </row>
    <row r="20">
      <c r="A20" s="3" t="inlineStr">
        <is>
          <t>RESULT</t>
        </is>
      </c>
    </row>
    <row r="21">
      <c r="A21" s="5" t="inlineStr">
        <is>
          <t>Total event revenue</t>
        </is>
      </c>
      <c r="B21" s="8">
        <f>B5*B6+B7*B8</f>
        <v/>
      </c>
    </row>
    <row r="22">
      <c r="A22" s="5" t="inlineStr">
        <is>
          <t>Food &amp; beverage cost</t>
        </is>
      </c>
      <c r="B22" s="8">
        <f>(B5*B6+B7*B8)*B9</f>
        <v/>
      </c>
    </row>
    <row r="23">
      <c r="A23" s="5" t="inlineStr">
        <is>
          <t>Total event costs (incl. labor)</t>
        </is>
      </c>
      <c r="B23" s="8">
        <f>B12+B13+B14+B15+B16*B17+B18</f>
        <v/>
      </c>
    </row>
    <row r="24">
      <c r="A24" s="5" t="inlineStr">
        <is>
          <t>EVENT PROFIT</t>
        </is>
      </c>
      <c r="B24" s="10">
        <f>B21-B22-B23</f>
        <v/>
      </c>
      <c r="C24" s="9" t="inlineStr">
        <is>
          <t>If this is negative, the event is marketing spend - decide that on purpose, not by accident.</t>
        </is>
      </c>
    </row>
    <row r="25">
      <c r="A25" s="5" t="inlineStr">
        <is>
          <t>Break-even extra covers</t>
        </is>
      </c>
      <c r="B25" s="13">
        <f>IF((B8*(1-B9))=0,0,(B23-B5*B6*(1-B9))/(B8*(1-B9)))</f>
        <v/>
      </c>
      <c r="C25" s="9" t="inlineStr">
        <is>
          <t>Covers needed above normal just to cover event costs.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46" customWidth="1" min="4" max="4"/>
  </cols>
  <sheetData>
    <row r="1">
      <c r="A1" s="1" t="inlineStr">
        <is>
          <t>Post-Promo Scorecard - fill in November 1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PULL THESE FROM YOUR POS CATEGORY REPORT</t>
        </is>
      </c>
    </row>
    <row r="5">
      <c r="A5" s="4" t="inlineStr">
        <is>
          <t>Metric</t>
        </is>
      </c>
      <c r="B5" s="4" t="inlineStr">
        <is>
          <t>Planned</t>
        </is>
      </c>
      <c r="C5" s="4" t="inlineStr">
        <is>
          <t>Actual</t>
        </is>
      </c>
      <c r="D5" s="4" t="inlineStr">
        <is>
          <t>Notes</t>
        </is>
      </c>
    </row>
    <row r="6">
      <c r="A6" s="5" t="inlineStr">
        <is>
          <t>Specials revenue ($)</t>
        </is>
      </c>
      <c r="B6" s="8">
        <f>SUMPRODUCT('1. Specials'!C6:C11,'1. Specials'!D6:D11)</f>
        <v/>
      </c>
      <c r="C6" s="6" t="n">
        <v>0</v>
      </c>
      <c r="D6" s="9" t="inlineStr">
        <is>
          <t>Ring every Halloween item under its own POS category</t>
        </is>
      </c>
    </row>
    <row r="7">
      <c r="A7" s="5" t="inlineStr">
        <is>
          <t>Specials contribution ($)</t>
        </is>
      </c>
      <c r="B7" s="8">
        <f>'1. Specials'!E13</f>
        <v/>
      </c>
      <c r="C7" s="6" t="n">
        <v>0</v>
      </c>
      <c r="D7" s="9" t="inlineStr"/>
    </row>
    <row r="8">
      <c r="A8" s="5" t="inlineStr">
        <is>
          <t>Event profit ($)</t>
        </is>
      </c>
      <c r="B8" s="8">
        <f>'2. Event Night'!B24</f>
        <v/>
      </c>
      <c r="C8" s="6" t="n">
        <v>0</v>
      </c>
      <c r="D8" s="9" t="inlineStr"/>
    </row>
    <row r="9">
      <c r="A9" s="5" t="inlineStr">
        <is>
          <t>New email/loyalty signups</t>
        </is>
      </c>
      <c r="B9" s="7" t="n">
        <v>25</v>
      </c>
      <c r="C9" s="7" t="n">
        <v>0</v>
      </c>
      <c r="D9" s="9" t="inlineStr">
        <is>
          <t>The real long-term prize</t>
        </is>
      </c>
    </row>
    <row r="10">
      <c r="A10" s="5" t="inlineStr">
        <is>
          <t>Bounce-back coupons redeemed (by Nov 30)</t>
        </is>
      </c>
      <c r="B10" s="7" t="n">
        <v>15</v>
      </c>
      <c r="C10" s="7" t="n">
        <v>0</v>
      </c>
      <c r="D10" s="9" t="inlineStr">
        <is>
          <t>Track redemptions through November</t>
        </is>
      </c>
    </row>
    <row r="12">
      <c r="A12" s="5" t="inlineStr">
        <is>
          <t>TOTAL PROMO PROFIT (actual)</t>
        </is>
      </c>
      <c r="C12" s="10">
        <f>C7+C8</f>
        <v/>
      </c>
      <c r="D12" s="9" t="inlineStr">
        <is>
          <t>Contribution from specials + event profit. Category-level reporting is built into Cobblestone POS (free) -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2026-08-31T15:33:23Z</dcterms:created>
  <dcterms:modified xmlns:dcterms="http://purl.org/dc/terms/" xmlns:xsi="http://www.w3.org/2001/XMLSchema-instance" xsi:type="dcterms:W3CDTF">2026-08-31T15:33:23Z</dcterms:modified>
</cp:coreProperties>
</file>