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yout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/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3" fontId="6" fillId="0" borderId="1" pivotButton="0" quotePrefix="0" xfId="0"/>
    <xf numFmtId="0" fontId="5" fillId="3" borderId="1" applyAlignment="1" pivotButton="0" quotePrefix="0" xfId="0">
      <alignment horizontal="center"/>
    </xf>
    <xf numFmtId="0" fontId="8" fillId="0" borderId="0" pivotButton="0" quotePrefix="0" xfId="0"/>
    <xf numFmtId="3" fontId="8" fillId="0" borderId="1" pivotButton="0" quotePrefix="0" xfId="0"/>
    <xf numFmtId="0" fontId="4" fillId="0" borderId="1" pivotButton="0" quotePrefix="0" xfId="0"/>
    <xf numFmtId="164" fontId="4" fillId="2" borderId="1" pivotButton="0" quotePrefix="0" xfId="0"/>
    <xf numFmtId="0" fontId="4" fillId="0" borderId="0" pivotButton="0" quotePrefix="0" xfId="0"/>
    <xf numFmtId="164" fontId="7" fillId="0" borderId="1" pivotButton="0" quotePrefix="0" xfId="0"/>
    <xf numFmtId="3" fontId="7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4" customWidth="1" min="4" max="4"/>
    <col width="26" customWidth="1" min="5" max="5"/>
    <col width="14" customWidth="1" min="6" max="6"/>
  </cols>
  <sheetData>
    <row r="1">
      <c r="A1" s="1" t="inlineStr">
        <is>
          <t>Restaurant Layout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Total square footage</t>
        </is>
      </c>
      <c r="B4" s="4" t="n">
        <v>2000</v>
      </c>
      <c r="E4" s="3" t="inlineStr">
        <is>
          <t>Sq ft per seat</t>
        </is>
      </c>
      <c r="F4" s="4" t="n">
        <v>12</v>
      </c>
    </row>
    <row r="5">
      <c r="E5" s="3" t="inlineStr">
        <is>
          <t>Dining sq ft (from above)</t>
        </is>
      </c>
      <c r="F5" s="5">
        <f>C7</f>
        <v/>
      </c>
    </row>
    <row r="6">
      <c r="A6" s="6" t="inlineStr">
        <is>
          <t>Area</t>
        </is>
      </c>
      <c r="B6" s="6" t="inlineStr">
        <is>
          <t>% of space</t>
        </is>
      </c>
      <c r="C6" s="6" t="inlineStr">
        <is>
          <t>Square feet</t>
        </is>
      </c>
      <c r="E6" s="7" t="inlineStr">
        <is>
          <t>Estimated seats</t>
        </is>
      </c>
      <c r="F6" s="8">
        <f>F5/F4</f>
        <v/>
      </c>
    </row>
    <row r="7">
      <c r="A7" s="9" t="inlineStr">
        <is>
          <t>Dining room</t>
        </is>
      </c>
      <c r="B7" s="10" t="n">
        <v>0.6</v>
      </c>
      <c r="C7" s="5">
        <f>$B$4*B7</f>
        <v/>
      </c>
    </row>
    <row r="8">
      <c r="A8" s="9" t="inlineStr">
        <is>
          <t>Kitchen / cook line</t>
        </is>
      </c>
      <c r="B8" s="10" t="n">
        <v>0.22</v>
      </c>
      <c r="C8" s="5">
        <f>$B$4*B8</f>
        <v/>
      </c>
      <c r="E8" s="11" t="inlineStr">
        <is>
          <t>Aisle standard (main path)</t>
        </is>
      </c>
      <c r="F8" s="11" t="inlineStr">
        <is>
          <t>44 in</t>
        </is>
      </c>
    </row>
    <row r="9">
      <c r="A9" s="9" t="inlineStr">
        <is>
          <t>Storage &amp; walk-in</t>
        </is>
      </c>
      <c r="B9" s="10" t="n">
        <v>0.1</v>
      </c>
      <c r="C9" s="5">
        <f>$B$4*B9</f>
        <v/>
      </c>
      <c r="E9" s="11" t="inlineStr">
        <is>
          <t>Aisle standard (server path)</t>
        </is>
      </c>
      <c r="F9" s="11" t="inlineStr">
        <is>
          <t>36 in</t>
        </is>
      </c>
    </row>
    <row r="10">
      <c r="A10" s="9" t="inlineStr">
        <is>
          <t>Restrooms &amp; office</t>
        </is>
      </c>
      <c r="B10" s="10" t="n">
        <v>0.08</v>
      </c>
      <c r="C10" s="5">
        <f>$B$4*B10</f>
        <v/>
      </c>
    </row>
    <row r="11">
      <c r="A11" s="3" t="inlineStr">
        <is>
          <t>TOTAL</t>
        </is>
      </c>
      <c r="B11" s="12">
        <f>SUM(B7:B10)</f>
        <v/>
      </c>
      <c r="C11" s="13">
        <f>SUM(C7:C10)</f>
        <v/>
      </c>
    </row>
    <row r="13">
      <c r="A13" s="14" t="inlineStr">
        <is>
          <t>Adjust the % split to your concept (fast-casual leans 70/30). Sq ft per seat: ~15 fine dining, 12 casual, 10 fast-casual.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